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077\share\これいや２－２\会報告書\2023\5　完成（メール送信及びホームページ用）\"/>
    </mc:Choice>
  </mc:AlternateContent>
  <xr:revisionPtr revIDLastSave="0" documentId="13_ncr:1_{2E376B21-9795-425F-994A-28A93B6A64C4}" xr6:coauthVersionLast="47" xr6:coauthVersionMax="47" xr10:uidLastSave="{00000000-0000-0000-0000-000000000000}"/>
  <bookViews>
    <workbookView xWindow="1116" yWindow="1116" windowWidth="17280" windowHeight="8964" xr2:uid="{00000000-000D-0000-FFFF-FFFF00000000}"/>
  </bookViews>
  <sheets>
    <sheet name="貸借対照表" sheetId="1" r:id="rId1"/>
  </sheets>
  <definedNames>
    <definedName name="_xlnm.Print_Area" localSheetId="0">貸借対照表!$A$1:$M$19</definedName>
  </definedNames>
  <calcPr calcId="191029"/>
</workbook>
</file>

<file path=xl/calcChain.xml><?xml version="1.0" encoding="utf-8"?>
<calcChain xmlns="http://schemas.openxmlformats.org/spreadsheetml/2006/main">
  <c r="G9" i="1" l="1"/>
  <c r="M9" i="1" s="1"/>
  <c r="J18" i="1"/>
  <c r="J15" i="1"/>
  <c r="J19" i="1" s="1"/>
  <c r="J14" i="1"/>
  <c r="J13" i="1"/>
  <c r="J10" i="1"/>
  <c r="J23" i="1" s="1"/>
  <c r="J9" i="1"/>
  <c r="J8" i="1"/>
  <c r="J7" i="1"/>
  <c r="M7" i="1" s="1"/>
  <c r="J5" i="1"/>
  <c r="G18" i="1"/>
  <c r="M18" i="1" s="1"/>
  <c r="G15" i="1"/>
  <c r="G14" i="1"/>
  <c r="M14" i="1" s="1"/>
  <c r="G13" i="1"/>
  <c r="M13" i="1" s="1"/>
  <c r="G8" i="1"/>
  <c r="M8" i="1" s="1"/>
  <c r="F10" i="1"/>
  <c r="G5" i="1"/>
  <c r="M5" i="1" s="1"/>
  <c r="C10" i="1"/>
  <c r="D9" i="1"/>
  <c r="G10" i="1" l="1"/>
  <c r="G19" i="1"/>
  <c r="N6" i="1"/>
  <c r="N11" i="1"/>
  <c r="N12" i="1"/>
  <c r="N16" i="1"/>
  <c r="N17" i="1"/>
  <c r="G23" i="1" l="1"/>
  <c r="E15" i="1"/>
  <c r="D8" i="1" l="1"/>
  <c r="N8" i="1"/>
  <c r="L10" i="1"/>
  <c r="B10" i="1" l="1"/>
  <c r="F15" i="1" l="1"/>
  <c r="F19" i="1" s="1"/>
  <c r="H15" i="1"/>
  <c r="I15" i="1"/>
  <c r="L15" i="1"/>
  <c r="K15" i="1"/>
  <c r="B15" i="1"/>
  <c r="H10" i="1"/>
  <c r="I10" i="1"/>
  <c r="K10" i="1"/>
  <c r="E10" i="1"/>
  <c r="N5" i="1"/>
  <c r="D7" i="1" l="1"/>
  <c r="N7" i="1"/>
  <c r="H19" i="1"/>
  <c r="H23" i="1" s="1"/>
  <c r="D14" i="1"/>
  <c r="N14" i="1"/>
  <c r="N9" i="1"/>
  <c r="D13" i="1"/>
  <c r="N13" i="1"/>
  <c r="D5" i="1"/>
  <c r="E19" i="1"/>
  <c r="E23" i="1" s="1"/>
  <c r="K19" i="1"/>
  <c r="K23" i="1" s="1"/>
  <c r="B19" i="1"/>
  <c r="B23" i="1" s="1"/>
  <c r="L19" i="1"/>
  <c r="L23" i="1" s="1"/>
  <c r="I19" i="1"/>
  <c r="I23" i="1" s="1"/>
  <c r="D10" i="1"/>
  <c r="C15" i="1"/>
  <c r="D15" i="1" s="1"/>
  <c r="M15" i="1"/>
  <c r="M10" i="1"/>
  <c r="N15" i="1" l="1"/>
  <c r="N10" i="1"/>
  <c r="F23" i="1"/>
  <c r="D18" i="1"/>
  <c r="M19" i="1" l="1"/>
  <c r="N18" i="1"/>
  <c r="C19" i="1"/>
  <c r="M23" i="1" l="1"/>
  <c r="N19" i="1"/>
  <c r="D19" i="1"/>
  <c r="D23" i="1" s="1"/>
  <c r="C23" i="1"/>
</calcChain>
</file>

<file path=xl/sharedStrings.xml><?xml version="1.0" encoding="utf-8"?>
<sst xmlns="http://schemas.openxmlformats.org/spreadsheetml/2006/main" count="29" uniqueCount="29">
  <si>
    <t>科目</t>
    <rPh sb="0" eb="2">
      <t>カモク</t>
    </rPh>
    <phoneticPr fontId="1"/>
  </si>
  <si>
    <t>前年度合計</t>
    <rPh sb="0" eb="3">
      <t>ゼンネンド</t>
    </rPh>
    <rPh sb="3" eb="5">
      <t>ゴウケイ</t>
    </rPh>
    <phoneticPr fontId="1"/>
  </si>
  <si>
    <t>当年度合計</t>
    <rPh sb="0" eb="3">
      <t>トウネンド</t>
    </rPh>
    <rPh sb="3" eb="5">
      <t>ゴウケイ</t>
    </rPh>
    <phoneticPr fontId="1"/>
  </si>
  <si>
    <t>増減</t>
    <rPh sb="0" eb="2">
      <t>ゾウゲン</t>
    </rPh>
    <phoneticPr fontId="1"/>
  </si>
  <si>
    <t>合計</t>
    <rPh sb="0" eb="2">
      <t>ゴウケイ</t>
    </rPh>
    <phoneticPr fontId="1"/>
  </si>
  <si>
    <t>資産合計</t>
    <rPh sb="0" eb="2">
      <t>シサン</t>
    </rPh>
    <rPh sb="2" eb="4">
      <t>ゴウケイ</t>
    </rPh>
    <phoneticPr fontId="1"/>
  </si>
  <si>
    <t>負債合計</t>
    <rPh sb="0" eb="2">
      <t>フサイ</t>
    </rPh>
    <rPh sb="2" eb="4">
      <t>ゴウケイ</t>
    </rPh>
    <phoneticPr fontId="1"/>
  </si>
  <si>
    <t>負債及び正味財産の合計</t>
    <rPh sb="0" eb="2">
      <t>フサイ</t>
    </rPh>
    <rPh sb="2" eb="3">
      <t>オヨ</t>
    </rPh>
    <rPh sb="4" eb="6">
      <t>ショウミ</t>
    </rPh>
    <rPh sb="6" eb="8">
      <t>ザイサン</t>
    </rPh>
    <rPh sb="9" eb="11">
      <t>ゴウケイ</t>
    </rPh>
    <phoneticPr fontId="1"/>
  </si>
  <si>
    <t>　１　流動資産</t>
    <rPh sb="3" eb="5">
      <t>リュウドウ</t>
    </rPh>
    <rPh sb="5" eb="7">
      <t>シサン</t>
    </rPh>
    <phoneticPr fontId="1"/>
  </si>
  <si>
    <t>　２　固定資産</t>
    <rPh sb="3" eb="5">
      <t>コテイ</t>
    </rPh>
    <rPh sb="5" eb="7">
      <t>シサン</t>
    </rPh>
    <phoneticPr fontId="1"/>
  </si>
  <si>
    <t>　　　基本財産</t>
    <rPh sb="3" eb="5">
      <t>キホン</t>
    </rPh>
    <rPh sb="5" eb="7">
      <t>ザイサン</t>
    </rPh>
    <phoneticPr fontId="1"/>
  </si>
  <si>
    <t>　　　その他の固定資産</t>
    <rPh sb="5" eb="6">
      <t>タ</t>
    </rPh>
    <rPh sb="7" eb="9">
      <t>コテイ</t>
    </rPh>
    <rPh sb="9" eb="11">
      <t>シサン</t>
    </rPh>
    <phoneticPr fontId="1"/>
  </si>
  <si>
    <t>Ⅱ　負債の部</t>
    <rPh sb="2" eb="4">
      <t>フサイ</t>
    </rPh>
    <rPh sb="5" eb="6">
      <t>ブ</t>
    </rPh>
    <phoneticPr fontId="1"/>
  </si>
  <si>
    <t>Ⅰ　資産の部</t>
    <rPh sb="2" eb="4">
      <t>シサン</t>
    </rPh>
    <rPh sb="5" eb="6">
      <t>ブ</t>
    </rPh>
    <phoneticPr fontId="1"/>
  </si>
  <si>
    <t>　１　流動負債</t>
    <rPh sb="3" eb="5">
      <t>リュウドウ</t>
    </rPh>
    <rPh sb="5" eb="7">
      <t>フサイ</t>
    </rPh>
    <phoneticPr fontId="1"/>
  </si>
  <si>
    <t>　２　固定負債</t>
    <rPh sb="3" eb="5">
      <t>コテイ</t>
    </rPh>
    <rPh sb="5" eb="7">
      <t>フサイ</t>
    </rPh>
    <phoneticPr fontId="1"/>
  </si>
  <si>
    <t>Ⅲ　正味財産の部</t>
    <rPh sb="2" eb="4">
      <t>ショウミ</t>
    </rPh>
    <rPh sb="4" eb="6">
      <t>ザイサン</t>
    </rPh>
    <rPh sb="7" eb="8">
      <t>ブ</t>
    </rPh>
    <phoneticPr fontId="1"/>
  </si>
  <si>
    <t>　　　正味財産</t>
    <rPh sb="3" eb="5">
      <t>ショウミ</t>
    </rPh>
    <rPh sb="5" eb="7">
      <t>ザイサン</t>
    </rPh>
    <phoneticPr fontId="1"/>
  </si>
  <si>
    <t>　　　特定資産</t>
    <rPh sb="3" eb="5">
      <t>トクテイ</t>
    </rPh>
    <rPh sb="5" eb="7">
      <t>シサン</t>
    </rPh>
    <phoneticPr fontId="1"/>
  </si>
  <si>
    <t>公①
自主事業
受託事業</t>
    <rPh sb="0" eb="1">
      <t>コウ</t>
    </rPh>
    <rPh sb="3" eb="5">
      <t>ジシュ</t>
    </rPh>
    <rPh sb="5" eb="7">
      <t>ジギョウ</t>
    </rPh>
    <rPh sb="8" eb="10">
      <t>ジュタク</t>
    </rPh>
    <rPh sb="10" eb="12">
      <t>ジギョウ</t>
    </rPh>
    <phoneticPr fontId="1"/>
  </si>
  <si>
    <t>公②
ｶﾞｲﾄﾞﾍﾙﾊﾟｰ派遣調整等事業</t>
    <rPh sb="0" eb="1">
      <t>コウ</t>
    </rPh>
    <rPh sb="13" eb="15">
      <t>ハケン</t>
    </rPh>
    <rPh sb="15" eb="17">
      <t>チョウセイ</t>
    </rPh>
    <rPh sb="17" eb="18">
      <t>トウ</t>
    </rPh>
    <rPh sb="18" eb="20">
      <t>ジギョウ</t>
    </rPh>
    <phoneticPr fontId="1"/>
  </si>
  <si>
    <t>収②
行政発行物の点字・音声版作成発送事業</t>
    <rPh sb="0" eb="1">
      <t>シュウ</t>
    </rPh>
    <rPh sb="3" eb="5">
      <t>ギョウセイ</t>
    </rPh>
    <rPh sb="5" eb="7">
      <t>ハッコウ</t>
    </rPh>
    <rPh sb="7" eb="8">
      <t>ブツ</t>
    </rPh>
    <rPh sb="9" eb="11">
      <t>テンジ</t>
    </rPh>
    <rPh sb="12" eb="14">
      <t>オンセイ</t>
    </rPh>
    <rPh sb="14" eb="15">
      <t>バン</t>
    </rPh>
    <rPh sb="15" eb="17">
      <t>サクセイ</t>
    </rPh>
    <rPh sb="17" eb="19">
      <t>ハッソウ</t>
    </rPh>
    <rPh sb="19" eb="21">
      <t>ジギョウ</t>
    </rPh>
    <phoneticPr fontId="1"/>
  </si>
  <si>
    <t>収①
三療の健康
保険請求
代行事業</t>
    <rPh sb="0" eb="1">
      <t>シュウ</t>
    </rPh>
    <rPh sb="3" eb="4">
      <t>サン</t>
    </rPh>
    <rPh sb="4" eb="5">
      <t>リョウ</t>
    </rPh>
    <rPh sb="6" eb="8">
      <t>ケンコウ</t>
    </rPh>
    <rPh sb="9" eb="11">
      <t>ホケン</t>
    </rPh>
    <rPh sb="11" eb="13">
      <t>セイキュウ</t>
    </rPh>
    <rPh sb="14" eb="16">
      <t>ダイコウ</t>
    </rPh>
    <rPh sb="16" eb="18">
      <t>ジギョウ</t>
    </rPh>
    <phoneticPr fontId="1"/>
  </si>
  <si>
    <t>貸借チェック</t>
    <rPh sb="0" eb="2">
      <t>タイシャク</t>
    </rPh>
    <phoneticPr fontId="1"/>
  </si>
  <si>
    <t>公益目的事業</t>
    <rPh sb="0" eb="2">
      <t>コウエキ</t>
    </rPh>
    <rPh sb="2" eb="4">
      <t>モクテキ</t>
    </rPh>
    <rPh sb="4" eb="6">
      <t>ジギョウ</t>
    </rPh>
    <phoneticPr fontId="1"/>
  </si>
  <si>
    <t>収益事業</t>
    <rPh sb="0" eb="2">
      <t>シュウエキ</t>
    </rPh>
    <rPh sb="2" eb="4">
      <t>ジギョウ</t>
    </rPh>
    <phoneticPr fontId="1"/>
  </si>
  <si>
    <t>互助等厚生
事業</t>
    <rPh sb="0" eb="2">
      <t>ゴジョ</t>
    </rPh>
    <rPh sb="2" eb="3">
      <t>トウ</t>
    </rPh>
    <rPh sb="3" eb="5">
      <t>コウセイ</t>
    </rPh>
    <rPh sb="6" eb="8">
      <t>ジギョウ</t>
    </rPh>
    <phoneticPr fontId="1"/>
  </si>
  <si>
    <t>法人全体
管理</t>
    <rPh sb="0" eb="2">
      <t>ホウジン</t>
    </rPh>
    <rPh sb="2" eb="4">
      <t>ゼンタイ</t>
    </rPh>
    <rPh sb="5" eb="7">
      <t>カンリ</t>
    </rPh>
    <phoneticPr fontId="1"/>
  </si>
  <si>
    <r>
      <t>５．貸借対照表総括表　</t>
    </r>
    <r>
      <rPr>
        <sz val="12"/>
        <color theme="1"/>
        <rFont val="ＭＳ ゴシック"/>
        <family val="3"/>
        <charset val="128"/>
      </rPr>
      <t>（2024年３月３１日現在）</t>
    </r>
    <rPh sb="2" eb="4">
      <t>タイシャク</t>
    </rPh>
    <rPh sb="4" eb="6">
      <t>タイショウ</t>
    </rPh>
    <rPh sb="6" eb="7">
      <t>ヒョウ</t>
    </rPh>
    <rPh sb="7" eb="9">
      <t>ソウカツ</t>
    </rPh>
    <rPh sb="9" eb="10">
      <t>ヒョウ</t>
    </rPh>
    <rPh sb="16" eb="17">
      <t>ネン</t>
    </rPh>
    <rPh sb="18" eb="19">
      <t>ガツ</t>
    </rPh>
    <rPh sb="21" eb="22">
      <t>ニチ</t>
    </rPh>
    <rPh sb="22" eb="24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</si>
</sst>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38" fontId="0" fillId="0" borderId="0" xfId="1" applyFont="1" applyAlignment="1">
      <alignment vertical="center" shrinkToFit="1"/>
    </xf>
    <xf numFmtId="38" fontId="2" fillId="0" borderId="3" xfId="1" applyFont="1" applyBorder="1" applyAlignment="1">
      <alignment horizontal="center" vertical="center" shrinkToFit="1"/>
    </xf>
    <xf numFmtId="38" fontId="2" fillId="0" borderId="4" xfId="1" applyFont="1" applyBorder="1" applyAlignment="1">
      <alignment horizontal="center" vertical="center" shrinkToFit="1"/>
    </xf>
    <xf numFmtId="38" fontId="2" fillId="0" borderId="5" xfId="1" applyFont="1" applyBorder="1" applyAlignment="1">
      <alignment horizontal="center" vertical="center" shrinkToFit="1"/>
    </xf>
    <xf numFmtId="38" fontId="2" fillId="0" borderId="10" xfId="1" applyFont="1" applyBorder="1" applyAlignment="1">
      <alignment vertical="center" shrinkToFit="1"/>
    </xf>
    <xf numFmtId="38" fontId="2" fillId="0" borderId="2" xfId="1" applyFont="1" applyBorder="1" applyAlignment="1">
      <alignment vertical="center" shrinkToFit="1"/>
    </xf>
    <xf numFmtId="38" fontId="2" fillId="0" borderId="11" xfId="1" applyFont="1" applyBorder="1" applyAlignment="1">
      <alignment vertical="center" shrinkToFit="1"/>
    </xf>
    <xf numFmtId="38" fontId="2" fillId="0" borderId="17" xfId="1" applyFont="1" applyBorder="1" applyAlignment="1">
      <alignment vertical="center" shrinkToFit="1"/>
    </xf>
    <xf numFmtId="38" fontId="2" fillId="0" borderId="12" xfId="1" applyFont="1" applyBorder="1" applyAlignment="1">
      <alignment vertical="center" shrinkToFit="1"/>
    </xf>
    <xf numFmtId="38" fontId="2" fillId="0" borderId="1" xfId="1" applyFont="1" applyBorder="1" applyAlignment="1">
      <alignment vertical="center" shrinkToFit="1"/>
    </xf>
    <xf numFmtId="38" fontId="2" fillId="0" borderId="13" xfId="1" applyFont="1" applyBorder="1" applyAlignment="1">
      <alignment vertical="center" shrinkToFit="1"/>
    </xf>
    <xf numFmtId="38" fontId="2" fillId="0" borderId="18" xfId="1" applyFont="1" applyBorder="1" applyAlignment="1">
      <alignment vertical="center" shrinkToFit="1"/>
    </xf>
    <xf numFmtId="38" fontId="2" fillId="0" borderId="14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38" fontId="2" fillId="0" borderId="15" xfId="1" applyFont="1" applyBorder="1" applyAlignment="1">
      <alignment vertical="center" shrinkToFit="1"/>
    </xf>
    <xf numFmtId="38" fontId="2" fillId="0" borderId="19" xfId="1" applyFont="1" applyBorder="1" applyAlignment="1">
      <alignment vertical="center" shrinkToFit="1"/>
    </xf>
    <xf numFmtId="38" fontId="2" fillId="0" borderId="4" xfId="1" applyFont="1" applyBorder="1" applyAlignment="1">
      <alignment vertical="center" shrinkToFit="1"/>
    </xf>
    <xf numFmtId="38" fontId="2" fillId="0" borderId="5" xfId="1" applyFont="1" applyBorder="1" applyAlignment="1">
      <alignment vertical="center" shrinkToFit="1"/>
    </xf>
    <xf numFmtId="38" fontId="2" fillId="0" borderId="16" xfId="1" applyFont="1" applyBorder="1" applyAlignment="1">
      <alignment vertical="center" shrinkToFit="1"/>
    </xf>
    <xf numFmtId="38" fontId="2" fillId="0" borderId="3" xfId="1" applyFont="1" applyBorder="1" applyAlignment="1">
      <alignment vertical="center" shrinkToFit="1"/>
    </xf>
    <xf numFmtId="38" fontId="2" fillId="0" borderId="7" xfId="1" applyFont="1" applyBorder="1" applyAlignment="1">
      <alignment vertical="center" shrinkToFit="1"/>
    </xf>
    <xf numFmtId="38" fontId="2" fillId="0" borderId="8" xfId="1" applyFont="1" applyBorder="1" applyAlignment="1">
      <alignment vertical="center" shrinkToFit="1"/>
    </xf>
    <xf numFmtId="38" fontId="2" fillId="0" borderId="9" xfId="1" applyFont="1" applyBorder="1" applyAlignment="1">
      <alignment vertical="center" shrinkToFit="1"/>
    </xf>
    <xf numFmtId="38" fontId="2" fillId="0" borderId="20" xfId="1" applyFont="1" applyBorder="1" applyAlignment="1">
      <alignment vertical="center" shrinkToFit="1"/>
    </xf>
    <xf numFmtId="38" fontId="4" fillId="0" borderId="4" xfId="1" applyFont="1" applyBorder="1" applyAlignment="1">
      <alignment horizontal="center" vertical="top" wrapText="1" shrinkToFit="1"/>
    </xf>
    <xf numFmtId="38" fontId="2" fillId="0" borderId="1" xfId="1" applyFont="1" applyFill="1" applyBorder="1" applyAlignment="1">
      <alignment vertical="center" shrinkToFit="1"/>
    </xf>
    <xf numFmtId="38" fontId="4" fillId="0" borderId="16" xfId="1" applyFont="1" applyFill="1" applyBorder="1" applyAlignment="1">
      <alignment horizontal="center" vertical="top" wrapText="1" shrinkToFit="1"/>
    </xf>
    <xf numFmtId="38" fontId="4" fillId="0" borderId="4" xfId="1" applyFont="1" applyBorder="1" applyAlignment="1">
      <alignment horizontal="center" vertical="center" wrapText="1" shrinkToFit="1"/>
    </xf>
    <xf numFmtId="3" fontId="0" fillId="0" borderId="0" xfId="1" applyNumberFormat="1" applyFont="1" applyAlignment="1">
      <alignment vertical="center" shrinkToFit="1"/>
    </xf>
    <xf numFmtId="3" fontId="5" fillId="0" borderId="0" xfId="1" applyNumberFormat="1" applyFont="1" applyAlignment="1">
      <alignment vertical="center"/>
    </xf>
    <xf numFmtId="3" fontId="2" fillId="0" borderId="5" xfId="1" applyNumberFormat="1" applyFont="1" applyBorder="1" applyAlignment="1">
      <alignment horizontal="center" vertical="center" shrinkToFit="1"/>
    </xf>
    <xf numFmtId="3" fontId="2" fillId="0" borderId="11" xfId="1" applyNumberFormat="1" applyFont="1" applyBorder="1" applyAlignment="1">
      <alignment vertical="center" shrinkToFit="1"/>
    </xf>
    <xf numFmtId="3" fontId="2" fillId="0" borderId="13" xfId="1" applyNumberFormat="1" applyFont="1" applyBorder="1" applyAlignment="1">
      <alignment vertical="center" shrinkToFit="1"/>
    </xf>
    <xf numFmtId="3" fontId="2" fillId="0" borderId="15" xfId="1" applyNumberFormat="1" applyFont="1" applyBorder="1" applyAlignment="1">
      <alignment vertical="center" shrinkToFit="1"/>
    </xf>
    <xf numFmtId="3" fontId="2" fillId="0" borderId="5" xfId="1" applyNumberFormat="1" applyFont="1" applyBorder="1" applyAlignment="1">
      <alignment vertical="center" shrinkToFit="1"/>
    </xf>
    <xf numFmtId="3" fontId="2" fillId="0" borderId="9" xfId="1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zoomScale="70" zoomScaleNormal="70" workbookViewId="0"/>
  </sheetViews>
  <sheetFormatPr defaultColWidth="9" defaultRowHeight="13.2" x14ac:dyDescent="0.2"/>
  <cols>
    <col min="1" max="1" width="31.6640625" style="1" customWidth="1"/>
    <col min="2" max="2" width="17.44140625" style="1" customWidth="1"/>
    <col min="3" max="3" width="16.88671875" style="1" customWidth="1"/>
    <col min="4" max="4" width="16.44140625" style="29" customWidth="1"/>
    <col min="5" max="5" width="13.109375" style="1" hidden="1" customWidth="1"/>
    <col min="6" max="6" width="13.44140625" style="1" hidden="1" customWidth="1"/>
    <col min="7" max="7" width="14.77734375" style="1" customWidth="1"/>
    <col min="8" max="8" width="12.44140625" style="1" hidden="1" customWidth="1"/>
    <col min="9" max="9" width="11.88671875" style="1" hidden="1" customWidth="1"/>
    <col min="10" max="10" width="14.77734375" style="1" customWidth="1"/>
    <col min="11" max="11" width="14.88671875" style="1" customWidth="1"/>
    <col min="12" max="12" width="14.77734375" style="1" customWidth="1"/>
    <col min="13" max="13" width="15" style="1" customWidth="1"/>
    <col min="14" max="16384" width="9" style="1"/>
  </cols>
  <sheetData>
    <row r="1" spans="1:14" s="29" customFormat="1" ht="27" customHeight="1" x14ac:dyDescent="0.2">
      <c r="A1" s="30" t="s">
        <v>28</v>
      </c>
    </row>
    <row r="2" spans="1:14" ht="13.5" thickBot="1" x14ac:dyDescent="0.25"/>
    <row r="3" spans="1:14" ht="68.25" customHeight="1" thickBot="1" x14ac:dyDescent="0.25">
      <c r="A3" s="2" t="s">
        <v>0</v>
      </c>
      <c r="B3" s="3" t="s">
        <v>1</v>
      </c>
      <c r="C3" s="3" t="s">
        <v>2</v>
      </c>
      <c r="D3" s="31" t="s">
        <v>3</v>
      </c>
      <c r="E3" s="27" t="s">
        <v>19</v>
      </c>
      <c r="F3" s="25" t="s">
        <v>20</v>
      </c>
      <c r="G3" s="28" t="s">
        <v>24</v>
      </c>
      <c r="H3" s="25" t="s">
        <v>22</v>
      </c>
      <c r="I3" s="25" t="s">
        <v>21</v>
      </c>
      <c r="J3" s="28" t="s">
        <v>25</v>
      </c>
      <c r="K3" s="28" t="s">
        <v>26</v>
      </c>
      <c r="L3" s="28" t="s">
        <v>27</v>
      </c>
      <c r="M3" s="4" t="s">
        <v>4</v>
      </c>
    </row>
    <row r="4" spans="1:14" ht="30" customHeight="1" x14ac:dyDescent="0.2">
      <c r="A4" s="5" t="s">
        <v>13</v>
      </c>
      <c r="B4" s="6"/>
      <c r="C4" s="6"/>
      <c r="D4" s="32"/>
      <c r="E4" s="8"/>
      <c r="F4" s="6"/>
      <c r="G4" s="6"/>
      <c r="H4" s="6"/>
      <c r="I4" s="6"/>
      <c r="J4" s="6"/>
      <c r="K4" s="6"/>
      <c r="L4" s="6"/>
      <c r="M4" s="7"/>
    </row>
    <row r="5" spans="1:14" ht="30" customHeight="1" x14ac:dyDescent="0.2">
      <c r="A5" s="9" t="s">
        <v>8</v>
      </c>
      <c r="B5" s="26">
        <v>238740738</v>
      </c>
      <c r="C5" s="26">
        <v>238282502</v>
      </c>
      <c r="D5" s="33">
        <f>C5-B5</f>
        <v>-458236</v>
      </c>
      <c r="E5" s="12">
        <v>49173250</v>
      </c>
      <c r="F5" s="10">
        <v>114823698</v>
      </c>
      <c r="G5" s="10">
        <f>SUM(E5:F5)</f>
        <v>163996948</v>
      </c>
      <c r="H5" s="10">
        <v>988483</v>
      </c>
      <c r="I5" s="10">
        <v>16329545</v>
      </c>
      <c r="J5" s="10">
        <f>SUM(H5:I5)</f>
        <v>17318028</v>
      </c>
      <c r="K5" s="10">
        <v>4659884</v>
      </c>
      <c r="L5" s="10">
        <v>52307642</v>
      </c>
      <c r="M5" s="11">
        <f>SUM(G5,J5,K5,L5)</f>
        <v>238282502</v>
      </c>
      <c r="N5" s="1">
        <f>C5-M5</f>
        <v>0</v>
      </c>
    </row>
    <row r="6" spans="1:14" ht="30" customHeight="1" x14ac:dyDescent="0.2">
      <c r="A6" s="9" t="s">
        <v>9</v>
      </c>
      <c r="B6" s="26"/>
      <c r="C6" s="26"/>
      <c r="D6" s="33"/>
      <c r="E6" s="12"/>
      <c r="F6" s="10"/>
      <c r="G6" s="10"/>
      <c r="H6" s="10"/>
      <c r="I6" s="10"/>
      <c r="J6" s="10"/>
      <c r="K6" s="10"/>
      <c r="L6" s="10"/>
      <c r="M6" s="11"/>
      <c r="N6" s="1">
        <f t="shared" ref="N6:N19" si="0">C6-M6</f>
        <v>0</v>
      </c>
    </row>
    <row r="7" spans="1:14" ht="30" customHeight="1" x14ac:dyDescent="0.2">
      <c r="A7" s="9" t="s">
        <v>10</v>
      </c>
      <c r="B7" s="26">
        <v>10000000</v>
      </c>
      <c r="C7" s="26">
        <v>10000000</v>
      </c>
      <c r="D7" s="33">
        <f t="shared" ref="D7" si="1">C7-B7</f>
        <v>0</v>
      </c>
      <c r="E7" s="12">
        <v>0</v>
      </c>
      <c r="F7" s="10">
        <v>0</v>
      </c>
      <c r="G7" s="10"/>
      <c r="H7" s="10">
        <v>0</v>
      </c>
      <c r="I7" s="10">
        <v>0</v>
      </c>
      <c r="J7" s="10">
        <f t="shared" ref="J7:J9" si="2">SUM(H7:I7)</f>
        <v>0</v>
      </c>
      <c r="K7" s="10">
        <v>0</v>
      </c>
      <c r="L7" s="10">
        <v>10000000</v>
      </c>
      <c r="M7" s="11">
        <f t="shared" ref="M7:M8" si="3">SUM(G7,J7,K7,L7)</f>
        <v>10000000</v>
      </c>
      <c r="N7" s="1">
        <f t="shared" si="0"/>
        <v>0</v>
      </c>
    </row>
    <row r="8" spans="1:14" ht="30" customHeight="1" x14ac:dyDescent="0.2">
      <c r="A8" s="9" t="s">
        <v>18</v>
      </c>
      <c r="B8" s="26">
        <v>35264766</v>
      </c>
      <c r="C8" s="26">
        <v>34489277</v>
      </c>
      <c r="D8" s="33">
        <f>C8-B8</f>
        <v>-775489</v>
      </c>
      <c r="E8" s="16">
        <v>3000000</v>
      </c>
      <c r="F8" s="14">
        <v>21489277</v>
      </c>
      <c r="G8" s="14">
        <f t="shared" ref="G8" si="4">SUM(E8:F8)</f>
        <v>24489277</v>
      </c>
      <c r="H8" s="14">
        <v>0</v>
      </c>
      <c r="I8" s="14">
        <v>0</v>
      </c>
      <c r="J8" s="14">
        <f t="shared" si="2"/>
        <v>0</v>
      </c>
      <c r="K8" s="14">
        <v>0</v>
      </c>
      <c r="L8" s="14">
        <v>10000000</v>
      </c>
      <c r="M8" s="11">
        <f t="shared" si="3"/>
        <v>34489277</v>
      </c>
      <c r="N8" s="1">
        <f t="shared" si="0"/>
        <v>0</v>
      </c>
    </row>
    <row r="9" spans="1:14" ht="30" customHeight="1" thickBot="1" x14ac:dyDescent="0.25">
      <c r="A9" s="13" t="s">
        <v>11</v>
      </c>
      <c r="B9" s="10">
        <v>80460904</v>
      </c>
      <c r="C9" s="10">
        <v>86999626</v>
      </c>
      <c r="D9" s="34">
        <f>C9-B9</f>
        <v>6538722</v>
      </c>
      <c r="E9" s="16">
        <v>13740452</v>
      </c>
      <c r="F9" s="14">
        <v>23636036</v>
      </c>
      <c r="G9" s="14">
        <f>SUM(E9:F9)</f>
        <v>37376488</v>
      </c>
      <c r="H9" s="14">
        <v>0</v>
      </c>
      <c r="I9" s="14">
        <v>988483</v>
      </c>
      <c r="J9" s="14">
        <f t="shared" si="2"/>
        <v>988483</v>
      </c>
      <c r="K9" s="14">
        <v>7500000</v>
      </c>
      <c r="L9" s="14">
        <v>41134655</v>
      </c>
      <c r="M9" s="11">
        <f>SUM(G9,J9,K9,L9)</f>
        <v>86999626</v>
      </c>
      <c r="N9" s="1">
        <f t="shared" si="0"/>
        <v>0</v>
      </c>
    </row>
    <row r="10" spans="1:14" ht="30" customHeight="1" thickBot="1" x14ac:dyDescent="0.25">
      <c r="A10" s="2" t="s">
        <v>5</v>
      </c>
      <c r="B10" s="17">
        <f>SUM(B5:B9)</f>
        <v>364466408</v>
      </c>
      <c r="C10" s="17">
        <f>SUM(C5:C9)</f>
        <v>369771405</v>
      </c>
      <c r="D10" s="35">
        <f>C10-B10</f>
        <v>5304997</v>
      </c>
      <c r="E10" s="19">
        <f t="shared" ref="E10:M10" si="5">SUM(E5:E9)</f>
        <v>65913702</v>
      </c>
      <c r="F10" s="19">
        <f>SUM(F5:F9)</f>
        <v>159949011</v>
      </c>
      <c r="G10" s="19">
        <f>SUM(G5:G9)</f>
        <v>225862713</v>
      </c>
      <c r="H10" s="19">
        <f t="shared" si="5"/>
        <v>988483</v>
      </c>
      <c r="I10" s="19">
        <f t="shared" si="5"/>
        <v>17318028</v>
      </c>
      <c r="J10" s="19">
        <f t="shared" si="5"/>
        <v>18306511</v>
      </c>
      <c r="K10" s="19">
        <f t="shared" si="5"/>
        <v>12159884</v>
      </c>
      <c r="L10" s="19">
        <f t="shared" si="5"/>
        <v>113442297</v>
      </c>
      <c r="M10" s="18">
        <f t="shared" si="5"/>
        <v>369771405</v>
      </c>
      <c r="N10" s="1">
        <f t="shared" si="0"/>
        <v>0</v>
      </c>
    </row>
    <row r="11" spans="1:14" ht="30" customHeight="1" x14ac:dyDescent="0.2">
      <c r="A11" s="5"/>
      <c r="B11" s="6"/>
      <c r="C11" s="6"/>
      <c r="D11" s="32"/>
      <c r="E11" s="8"/>
      <c r="F11" s="6"/>
      <c r="G11" s="6"/>
      <c r="H11" s="6"/>
      <c r="I11" s="6"/>
      <c r="J11" s="6"/>
      <c r="K11" s="6"/>
      <c r="L11" s="6"/>
      <c r="M11" s="7"/>
      <c r="N11" s="1">
        <f t="shared" si="0"/>
        <v>0</v>
      </c>
    </row>
    <row r="12" spans="1:14" ht="30" customHeight="1" x14ac:dyDescent="0.2">
      <c r="A12" s="9" t="s">
        <v>12</v>
      </c>
      <c r="B12" s="10"/>
      <c r="C12" s="10"/>
      <c r="D12" s="33"/>
      <c r="E12" s="12"/>
      <c r="F12" s="10"/>
      <c r="G12" s="10"/>
      <c r="H12" s="10"/>
      <c r="I12" s="10"/>
      <c r="J12" s="10"/>
      <c r="K12" s="10"/>
      <c r="L12" s="10"/>
      <c r="M12" s="11"/>
      <c r="N12" s="1">
        <f t="shared" si="0"/>
        <v>0</v>
      </c>
    </row>
    <row r="13" spans="1:14" ht="30" customHeight="1" x14ac:dyDescent="0.2">
      <c r="A13" s="9" t="s">
        <v>14</v>
      </c>
      <c r="B13" s="10">
        <v>67529606</v>
      </c>
      <c r="C13" s="10">
        <v>62352289</v>
      </c>
      <c r="D13" s="33">
        <f>C13-B13</f>
        <v>-5177317</v>
      </c>
      <c r="E13" s="12">
        <v>22010827</v>
      </c>
      <c r="F13" s="10">
        <v>31190011</v>
      </c>
      <c r="G13" s="14">
        <f t="shared" ref="G13:G14" si="6">SUM(E13:F13)</f>
        <v>53200838</v>
      </c>
      <c r="H13" s="10">
        <v>0</v>
      </c>
      <c r="I13" s="10">
        <v>6774336</v>
      </c>
      <c r="J13" s="10">
        <f t="shared" ref="J13:J14" si="7">SUM(H13:I13)</f>
        <v>6774336</v>
      </c>
      <c r="K13" s="10">
        <v>500000</v>
      </c>
      <c r="L13" s="10">
        <v>1877115</v>
      </c>
      <c r="M13" s="11">
        <f t="shared" ref="M13:M14" si="8">SUM(G13,J13,K13,L13)</f>
        <v>62352289</v>
      </c>
      <c r="N13" s="1">
        <f t="shared" si="0"/>
        <v>0</v>
      </c>
    </row>
    <row r="14" spans="1:14" ht="30" customHeight="1" thickBot="1" x14ac:dyDescent="0.25">
      <c r="A14" s="13" t="s">
        <v>15</v>
      </c>
      <c r="B14" s="14">
        <v>4620595</v>
      </c>
      <c r="C14" s="14">
        <v>3789000</v>
      </c>
      <c r="D14" s="34">
        <f>C14-B14</f>
        <v>-831595</v>
      </c>
      <c r="E14" s="16">
        <v>2073341</v>
      </c>
      <c r="F14" s="14">
        <v>1638065</v>
      </c>
      <c r="G14" s="14">
        <f t="shared" si="6"/>
        <v>3711406</v>
      </c>
      <c r="H14" s="14">
        <v>0</v>
      </c>
      <c r="I14" s="14">
        <v>53449</v>
      </c>
      <c r="J14" s="10">
        <f t="shared" si="7"/>
        <v>53449</v>
      </c>
      <c r="K14" s="14">
        <v>0</v>
      </c>
      <c r="L14" s="14">
        <v>24145</v>
      </c>
      <c r="M14" s="15">
        <f t="shared" si="8"/>
        <v>3789000</v>
      </c>
      <c r="N14" s="1">
        <f t="shared" si="0"/>
        <v>0</v>
      </c>
    </row>
    <row r="15" spans="1:14" ht="30" customHeight="1" thickBot="1" x14ac:dyDescent="0.25">
      <c r="A15" s="2" t="s">
        <v>6</v>
      </c>
      <c r="B15" s="17">
        <f>SUM(B13:B14)</f>
        <v>72150201</v>
      </c>
      <c r="C15" s="17">
        <f>SUM(C13:C14)</f>
        <v>66141289</v>
      </c>
      <c r="D15" s="35">
        <f>C15-B15</f>
        <v>-6008912</v>
      </c>
      <c r="E15" s="19">
        <f>SUM(E13:E14)</f>
        <v>24084168</v>
      </c>
      <c r="F15" s="19">
        <f t="shared" ref="F15:L15" si="9">SUM(F13:F14)</f>
        <v>32828076</v>
      </c>
      <c r="G15" s="19">
        <f t="shared" si="9"/>
        <v>56912244</v>
      </c>
      <c r="H15" s="19">
        <f t="shared" si="9"/>
        <v>0</v>
      </c>
      <c r="I15" s="19">
        <f t="shared" si="9"/>
        <v>6827785</v>
      </c>
      <c r="J15" s="19">
        <f t="shared" si="9"/>
        <v>6827785</v>
      </c>
      <c r="K15" s="19">
        <f>SUM(K13:K14)</f>
        <v>500000</v>
      </c>
      <c r="L15" s="19">
        <f t="shared" si="9"/>
        <v>1901260</v>
      </c>
      <c r="M15" s="18">
        <f>SUM(M13:M14)</f>
        <v>66141289</v>
      </c>
      <c r="N15" s="1">
        <f t="shared" si="0"/>
        <v>0</v>
      </c>
    </row>
    <row r="16" spans="1:14" ht="30" customHeight="1" x14ac:dyDescent="0.2">
      <c r="A16" s="5"/>
      <c r="B16" s="6"/>
      <c r="C16" s="6"/>
      <c r="D16" s="32"/>
      <c r="E16" s="8"/>
      <c r="F16" s="6"/>
      <c r="G16" s="6"/>
      <c r="H16" s="6"/>
      <c r="I16" s="6"/>
      <c r="J16" s="6"/>
      <c r="K16" s="6"/>
      <c r="L16" s="6"/>
      <c r="M16" s="7"/>
      <c r="N16" s="1">
        <f t="shared" si="0"/>
        <v>0</v>
      </c>
    </row>
    <row r="17" spans="1:14" ht="30" customHeight="1" thickBot="1" x14ac:dyDescent="0.25">
      <c r="A17" s="13" t="s">
        <v>16</v>
      </c>
      <c r="B17" s="14"/>
      <c r="C17" s="14"/>
      <c r="D17" s="34"/>
      <c r="E17" s="16"/>
      <c r="F17" s="14"/>
      <c r="G17" s="14"/>
      <c r="H17" s="14"/>
      <c r="I17" s="14"/>
      <c r="J17" s="14"/>
      <c r="K17" s="14"/>
      <c r="L17" s="14"/>
      <c r="M17" s="15"/>
      <c r="N17" s="1">
        <f t="shared" si="0"/>
        <v>0</v>
      </c>
    </row>
    <row r="18" spans="1:14" ht="30" customHeight="1" thickBot="1" x14ac:dyDescent="0.25">
      <c r="A18" s="20" t="s">
        <v>17</v>
      </c>
      <c r="B18" s="17">
        <v>292316207</v>
      </c>
      <c r="C18" s="17">
        <v>303630116</v>
      </c>
      <c r="D18" s="35">
        <f>C18-B18</f>
        <v>11313909</v>
      </c>
      <c r="E18" s="19">
        <v>41829534</v>
      </c>
      <c r="F18" s="17">
        <v>127120935</v>
      </c>
      <c r="G18" s="17">
        <f t="shared" ref="G18" si="10">SUM(E18:F18)</f>
        <v>168950469</v>
      </c>
      <c r="H18" s="17">
        <v>988483</v>
      </c>
      <c r="I18" s="17">
        <v>10490243</v>
      </c>
      <c r="J18" s="17">
        <f t="shared" ref="J18" si="11">SUM(H18:I18)</f>
        <v>11478726</v>
      </c>
      <c r="K18" s="17">
        <v>11659884</v>
      </c>
      <c r="L18" s="17">
        <v>111541037</v>
      </c>
      <c r="M18" s="18">
        <f t="shared" ref="M18" si="12">SUM(G18,J18,K18,L18)</f>
        <v>303630116</v>
      </c>
      <c r="N18" s="1">
        <f t="shared" si="0"/>
        <v>0</v>
      </c>
    </row>
    <row r="19" spans="1:14" ht="30" customHeight="1" thickBot="1" x14ac:dyDescent="0.25">
      <c r="A19" s="21" t="s">
        <v>7</v>
      </c>
      <c r="B19" s="22">
        <f>B15+B18</f>
        <v>364466408</v>
      </c>
      <c r="C19" s="22">
        <f>C15+C18</f>
        <v>369771405</v>
      </c>
      <c r="D19" s="36">
        <f>C19-B19</f>
        <v>5304997</v>
      </c>
      <c r="E19" s="24">
        <f>E15+E18</f>
        <v>65913702</v>
      </c>
      <c r="F19" s="24">
        <f>F15+F18</f>
        <v>159949011</v>
      </c>
      <c r="G19" s="24">
        <f>G15+G18</f>
        <v>225862713</v>
      </c>
      <c r="H19" s="24">
        <f t="shared" ref="H19:L19" si="13">H15+H18</f>
        <v>988483</v>
      </c>
      <c r="I19" s="24">
        <f t="shared" si="13"/>
        <v>17318028</v>
      </c>
      <c r="J19" s="24">
        <f t="shared" si="13"/>
        <v>18306511</v>
      </c>
      <c r="K19" s="24">
        <f>K15+K18</f>
        <v>12159884</v>
      </c>
      <c r="L19" s="24">
        <f t="shared" si="13"/>
        <v>113442297</v>
      </c>
      <c r="M19" s="23">
        <f>M15+M18</f>
        <v>369771405</v>
      </c>
      <c r="N19" s="1">
        <f t="shared" si="0"/>
        <v>0</v>
      </c>
    </row>
    <row r="23" spans="1:14" x14ac:dyDescent="0.2">
      <c r="A23" s="1" t="s">
        <v>23</v>
      </c>
      <c r="B23" s="1">
        <f>B10-B19</f>
        <v>0</v>
      </c>
      <c r="C23" s="1">
        <f t="shared" ref="C23:M23" si="14">C10-C19</f>
        <v>0</v>
      </c>
      <c r="D23" s="29">
        <f t="shared" si="14"/>
        <v>0</v>
      </c>
      <c r="E23" s="1">
        <f t="shared" si="14"/>
        <v>0</v>
      </c>
      <c r="F23" s="1">
        <f t="shared" si="14"/>
        <v>0</v>
      </c>
      <c r="G23" s="1">
        <f t="shared" si="14"/>
        <v>0</v>
      </c>
      <c r="H23" s="1">
        <f t="shared" si="14"/>
        <v>0</v>
      </c>
      <c r="I23" s="1">
        <f t="shared" si="14"/>
        <v>0</v>
      </c>
      <c r="J23" s="1">
        <f t="shared" si="14"/>
        <v>0</v>
      </c>
      <c r="K23" s="1">
        <f t="shared" si="14"/>
        <v>0</v>
      </c>
      <c r="L23" s="1">
        <f t="shared" si="14"/>
        <v>0</v>
      </c>
      <c r="M23" s="1">
        <f t="shared" si="14"/>
        <v>0</v>
      </c>
    </row>
  </sheetData>
  <sheetProtection sheet="1" objects="1" scenarios="1"/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貸借対照表</vt:lpstr>
      <vt:lpstr>貸借対照表!Print_Area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視覚障害者協会 京都府</cp:lastModifiedBy>
  <cp:lastPrinted>2024-05-08T23:45:55Z</cp:lastPrinted>
  <dcterms:created xsi:type="dcterms:W3CDTF">2012-02-24T01:01:49Z</dcterms:created>
  <dcterms:modified xsi:type="dcterms:W3CDTF">2024-06-05T07:40:06Z</dcterms:modified>
</cp:coreProperties>
</file>