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2" activeTab="0"/>
  </bookViews>
  <sheets>
    <sheet name="Sheet1" sheetId="1" r:id="rId1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<sst xmlns="http://schemas.openxmlformats.org/spreadsheetml/2006/main" count="54" uniqueCount="51">
  <si>
    <t>Ⅰ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</si>
  <si>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</si>
  <si>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</si>
  <si>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</si>
  <si>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</si>
  <si>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</si>
  <si>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</si>
  <si>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</si>
  <si>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</si>
  <si>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</si>
  <si>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</si>
  <si>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</si>
  <si>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</si>
  <si>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</si>
  <si>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</si>
  <si>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</si>
  <si>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</si>
  <si>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</si>
  <si>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</si>
  <si>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</si>
  <si>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</si>
  <si>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</si>
  <si>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</si>
  <si>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</si>
  <si>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</si>
  <si>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</si>
  <si>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</si>
  <si>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</si>
  <si>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</si>
  <si>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</si>
  <si>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</si>
  <si>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</si>
  <si>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</si>
  <si>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</si>
  <si>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</si>
  <si>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</si>
  <si>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法人会計</t>
  </si>
  <si>
    <t>合計</t>
  </si>
  <si>
    <t>経常外収益</t>
  </si>
  <si>
    <t>他会計振替額</t>
  </si>
  <si>
    <t>基本財産運用益</t>
  </si>
  <si>
    <t>特定資産運用益</t>
  </si>
  <si>
    <t>一般正味財産増減の部</t>
  </si>
  <si>
    <t>当期一般正味財産増減額</t>
  </si>
  <si>
    <t>一般正味財産期首残高</t>
  </si>
  <si>
    <t>一般正味財産期末残高</t>
  </si>
  <si>
    <t>公益事業</t>
  </si>
  <si>
    <t>収益事業</t>
  </si>
  <si>
    <t>厚生事業</t>
  </si>
  <si>
    <t xml:space="preserve">  2023(令和５）年度 収支予算書</t>
  </si>
  <si>
    <t>　（自2023年４月１日　至2024年３月３１日）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</si>
</sst>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3" fillId="0" borderId="23" xfId="48" applyNumberFormat="1" applyFont="1" applyBorder="1" applyAlignment="1">
      <alignment vertical="center"/>
    </xf>
    <xf numFmtId="3" fontId="3" fillId="0" borderId="22" xfId="48" applyNumberFormat="1" applyFont="1" applyBorder="1" applyAlignment="1">
      <alignment vertical="center"/>
    </xf>
    <xf numFmtId="3" fontId="3" fillId="0" borderId="29" xfId="48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5.50390625" style="0" customWidth="1"/>
    <col min="8" max="12" width="19.00390625" style="0" customWidth="1"/>
    <col min="14" max="14" width="12.375" style="0" bestFit="1" customWidth="1"/>
    <col min="15" max="15" width="12.125" style="0" bestFit="1" customWidth="1"/>
  </cols>
  <sheetData>
    <row r="1" ht="15.75">
      <c r="A1" s="12"/>
    </row>
    <row r="2" spans="2:8" ht="18.75">
      <c r="B2" s="13" t="s">
        <v>49</v>
      </c>
      <c r="C2" s="13"/>
      <c r="D2" s="13"/>
      <c r="E2" s="14"/>
      <c r="F2" s="15"/>
      <c r="G2" s="14"/>
      <c r="H2" s="14"/>
    </row>
    <row r="4" spans="1:8" ht="24" customHeight="1">
      <c r="A4" s="47" t="s">
        <v>50</v>
      </c>
      <c r="B4" s="47"/>
      <c r="C4" s="47"/>
      <c r="D4" s="47"/>
      <c r="E4" s="47"/>
      <c r="F4" s="47"/>
      <c r="G4" s="47"/>
      <c r="H4" s="47"/>
    </row>
    <row r="5" spans="8:12" ht="15" customHeight="1" thickBot="1">
      <c r="H5" s="33"/>
      <c r="I5" s="33"/>
      <c r="J5" s="33"/>
      <c r="K5" s="33"/>
      <c r="L5" s="33"/>
    </row>
    <row r="6" spans="1:12" ht="30" customHeight="1" thickBot="1">
      <c r="A6" s="5" t="s">
        <v>0</v>
      </c>
      <c r="B6" s="6" t="s">
        <v>42</v>
      </c>
      <c r="C6" s="7"/>
      <c r="D6" s="7"/>
      <c r="E6" s="7"/>
      <c r="F6" s="6"/>
      <c r="G6" s="6"/>
      <c r="H6" s="35" t="s">
        <v>46</v>
      </c>
      <c r="I6" s="35" t="s">
        <v>47</v>
      </c>
      <c r="J6" s="31" t="s">
        <v>48</v>
      </c>
      <c r="K6" s="31" t="s">
        <v>36</v>
      </c>
      <c r="L6" s="32" t="s">
        <v>37</v>
      </c>
    </row>
    <row r="7" spans="1:12" ht="21.75" customHeight="1">
      <c r="A7" s="8"/>
      <c r="B7" s="9">
        <v>1</v>
      </c>
      <c r="C7" s="9" t="s">
        <v>1</v>
      </c>
      <c r="D7" s="9"/>
      <c r="E7" s="9"/>
      <c r="F7" s="9"/>
      <c r="G7" s="9"/>
      <c r="H7" s="43"/>
      <c r="I7" s="17"/>
      <c r="J7" s="17"/>
      <c r="K7" s="17"/>
      <c r="L7" s="23"/>
    </row>
    <row r="8" spans="1:12" ht="21.75" customHeight="1">
      <c r="A8" s="8"/>
      <c r="B8" s="9"/>
      <c r="C8" s="10">
        <v>-1</v>
      </c>
      <c r="D8" s="9" t="s">
        <v>2</v>
      </c>
      <c r="E8" s="9"/>
      <c r="F8" s="9"/>
      <c r="G8" s="9"/>
      <c r="H8" s="44"/>
      <c r="I8" s="16"/>
      <c r="J8" s="16"/>
      <c r="K8" s="16"/>
      <c r="L8" s="20"/>
    </row>
    <row r="9" spans="1:12" ht="21.75" customHeight="1">
      <c r="A9" s="8"/>
      <c r="B9" s="9"/>
      <c r="C9" s="10"/>
      <c r="D9" s="9" t="s">
        <v>23</v>
      </c>
      <c r="E9" s="9" t="s">
        <v>40</v>
      </c>
      <c r="F9" s="9"/>
      <c r="G9" s="9"/>
      <c r="H9" s="19">
        <v>0</v>
      </c>
      <c r="I9" s="19">
        <v>0</v>
      </c>
      <c r="J9" s="19">
        <v>0</v>
      </c>
      <c r="K9" s="19">
        <v>1000</v>
      </c>
      <c r="L9" s="22">
        <f aca="true" t="shared" si="0" ref="L9:L16">SUM(H9:K9)</f>
        <v>1000</v>
      </c>
    </row>
    <row r="10" spans="1:12" ht="21.75" customHeight="1">
      <c r="A10" s="8"/>
      <c r="B10" s="9"/>
      <c r="C10" s="10"/>
      <c r="D10" s="9" t="s">
        <v>24</v>
      </c>
      <c r="E10" s="9" t="s">
        <v>41</v>
      </c>
      <c r="F10" s="9"/>
      <c r="G10" s="9"/>
      <c r="H10" s="19">
        <v>0</v>
      </c>
      <c r="I10" s="19">
        <v>0</v>
      </c>
      <c r="J10" s="19">
        <v>0</v>
      </c>
      <c r="K10" s="19">
        <v>1500</v>
      </c>
      <c r="L10" s="22">
        <f t="shared" si="0"/>
        <v>1500</v>
      </c>
    </row>
    <row r="11" spans="1:12" ht="21.75" customHeight="1">
      <c r="A11" s="8"/>
      <c r="B11" s="9"/>
      <c r="C11" s="9"/>
      <c r="D11" s="9" t="s">
        <v>25</v>
      </c>
      <c r="E11" s="9" t="s">
        <v>3</v>
      </c>
      <c r="F11" s="9"/>
      <c r="G11" s="9"/>
      <c r="H11" s="19">
        <v>0</v>
      </c>
      <c r="I11" s="19">
        <v>0</v>
      </c>
      <c r="J11" s="19">
        <v>0</v>
      </c>
      <c r="K11" s="19">
        <v>1108000</v>
      </c>
      <c r="L11" s="22">
        <f t="shared" si="0"/>
        <v>1108000</v>
      </c>
    </row>
    <row r="12" spans="1:12" ht="21.75" customHeight="1">
      <c r="A12" s="8"/>
      <c r="B12" s="9"/>
      <c r="C12" s="9"/>
      <c r="D12" s="9" t="s">
        <v>26</v>
      </c>
      <c r="E12" s="9" t="s">
        <v>4</v>
      </c>
      <c r="F12" s="9"/>
      <c r="G12" s="9"/>
      <c r="H12" s="19">
        <v>291707227</v>
      </c>
      <c r="I12" s="19">
        <v>15890750</v>
      </c>
      <c r="J12" s="19">
        <v>0</v>
      </c>
      <c r="K12" s="19">
        <v>200000</v>
      </c>
      <c r="L12" s="22">
        <f t="shared" si="0"/>
        <v>307797977</v>
      </c>
    </row>
    <row r="13" spans="1:12" ht="21.75" customHeight="1">
      <c r="A13" s="8"/>
      <c r="B13" s="9"/>
      <c r="C13" s="9"/>
      <c r="D13" s="9" t="s">
        <v>27</v>
      </c>
      <c r="E13" s="9" t="s">
        <v>5</v>
      </c>
      <c r="F13" s="9"/>
      <c r="G13" s="9"/>
      <c r="H13" s="19">
        <v>2215000</v>
      </c>
      <c r="I13" s="19">
        <v>0</v>
      </c>
      <c r="J13" s="19">
        <v>0</v>
      </c>
      <c r="K13" s="19">
        <v>0</v>
      </c>
      <c r="L13" s="22">
        <f t="shared" si="0"/>
        <v>2215000</v>
      </c>
    </row>
    <row r="14" spans="1:12" ht="21.75" customHeight="1">
      <c r="A14" s="8"/>
      <c r="B14" s="9"/>
      <c r="C14" s="9"/>
      <c r="D14" s="34" t="s">
        <v>28</v>
      </c>
      <c r="E14" s="9" t="s">
        <v>6</v>
      </c>
      <c r="F14" s="9"/>
      <c r="G14" s="9"/>
      <c r="H14" s="19">
        <v>1005000</v>
      </c>
      <c r="I14" s="19">
        <v>0</v>
      </c>
      <c r="J14" s="19">
        <v>0</v>
      </c>
      <c r="K14" s="19">
        <v>300000</v>
      </c>
      <c r="L14" s="22">
        <f t="shared" si="0"/>
        <v>1305000</v>
      </c>
    </row>
    <row r="15" spans="1:15" ht="21.75" customHeight="1" thickBot="1">
      <c r="A15" s="8"/>
      <c r="B15" s="9"/>
      <c r="C15" s="9"/>
      <c r="D15" s="34" t="s">
        <v>29</v>
      </c>
      <c r="E15" s="9" t="s">
        <v>7</v>
      </c>
      <c r="F15" s="9"/>
      <c r="G15" s="9"/>
      <c r="H15" s="19">
        <v>154273</v>
      </c>
      <c r="I15" s="19">
        <v>100</v>
      </c>
      <c r="J15" s="25">
        <v>150</v>
      </c>
      <c r="K15" s="25">
        <v>17000</v>
      </c>
      <c r="L15" s="26">
        <f t="shared" si="0"/>
        <v>171523</v>
      </c>
      <c r="N15" s="41">
        <f>SUM(L9:L15)</f>
        <v>312600000</v>
      </c>
      <c r="O15" s="41">
        <f>+N15-L16</f>
        <v>0</v>
      </c>
    </row>
    <row r="16" spans="1:12" ht="21.75" customHeight="1" thickBot="1">
      <c r="A16" s="11"/>
      <c r="B16" s="6"/>
      <c r="C16" s="6"/>
      <c r="D16" s="6" t="s">
        <v>8</v>
      </c>
      <c r="E16" s="6"/>
      <c r="F16" s="6"/>
      <c r="G16" s="6"/>
      <c r="H16" s="28">
        <f>SUM(H9:H15)</f>
        <v>295081500</v>
      </c>
      <c r="I16" s="28">
        <f>SUM(I9:I15)</f>
        <v>15890850</v>
      </c>
      <c r="J16" s="28">
        <f>SUM(J9:J15)</f>
        <v>150</v>
      </c>
      <c r="K16" s="28">
        <f>SUM(K9:K15)</f>
        <v>1627500</v>
      </c>
      <c r="L16" s="27">
        <f t="shared" si="0"/>
        <v>312600000</v>
      </c>
    </row>
    <row r="17" spans="1:12" ht="21.75" customHeight="1">
      <c r="A17" s="8"/>
      <c r="B17" s="9"/>
      <c r="C17" s="10">
        <v>-2</v>
      </c>
      <c r="D17" s="9" t="s">
        <v>9</v>
      </c>
      <c r="E17" s="9"/>
      <c r="F17" s="9"/>
      <c r="G17" s="9"/>
      <c r="H17" s="19"/>
      <c r="I17" s="18"/>
      <c r="J17" s="18"/>
      <c r="K17" s="18"/>
      <c r="L17" s="21"/>
    </row>
    <row r="18" spans="1:12" ht="21.75" customHeight="1">
      <c r="A18" s="8"/>
      <c r="B18" s="9"/>
      <c r="C18" s="9"/>
      <c r="D18" s="9" t="s">
        <v>23</v>
      </c>
      <c r="E18" s="9" t="s">
        <v>10</v>
      </c>
      <c r="F18" s="9"/>
      <c r="G18" s="9"/>
      <c r="H18" s="19"/>
      <c r="I18" s="19"/>
      <c r="J18" s="19"/>
      <c r="K18" s="19"/>
      <c r="L18" s="22"/>
    </row>
    <row r="19" spans="1:12" ht="21.75" customHeight="1">
      <c r="A19" s="8"/>
      <c r="B19" s="9"/>
      <c r="C19" s="9"/>
      <c r="D19" s="9"/>
      <c r="E19" s="9" t="s">
        <v>30</v>
      </c>
      <c r="F19" s="9" t="s">
        <v>11</v>
      </c>
      <c r="G19" s="9"/>
      <c r="H19" s="19">
        <v>130683012</v>
      </c>
      <c r="I19" s="19">
        <v>8037429</v>
      </c>
      <c r="J19" s="19">
        <v>0</v>
      </c>
      <c r="K19" s="19">
        <v>0</v>
      </c>
      <c r="L19" s="22">
        <f>SUM(H19:K19)</f>
        <v>138720441</v>
      </c>
    </row>
    <row r="20" spans="1:12" ht="21.75" customHeight="1">
      <c r="A20" s="8"/>
      <c r="B20" s="9"/>
      <c r="C20" s="9"/>
      <c r="D20" s="9"/>
      <c r="E20" s="9" t="s">
        <v>31</v>
      </c>
      <c r="F20" s="9" t="s">
        <v>12</v>
      </c>
      <c r="G20" s="9"/>
      <c r="H20" s="19">
        <v>171766906</v>
      </c>
      <c r="I20" s="24">
        <v>3463024</v>
      </c>
      <c r="J20" s="24">
        <v>1003500</v>
      </c>
      <c r="K20" s="24">
        <v>0</v>
      </c>
      <c r="L20" s="22">
        <f>SUM(H20:K20)</f>
        <v>176233430</v>
      </c>
    </row>
    <row r="21" spans="1:15" ht="21.75" customHeight="1">
      <c r="A21" s="8"/>
      <c r="B21" s="9"/>
      <c r="C21" s="9"/>
      <c r="D21" s="9"/>
      <c r="E21" s="9"/>
      <c r="F21" s="9" t="s">
        <v>13</v>
      </c>
      <c r="G21" s="9"/>
      <c r="H21" s="19">
        <f>SUM(H19:H20)</f>
        <v>302449918</v>
      </c>
      <c r="I21" s="19">
        <f>SUM(I19:I20)</f>
        <v>11500453</v>
      </c>
      <c r="J21" s="19">
        <f>SUM(J19:J20)</f>
        <v>1003500</v>
      </c>
      <c r="K21" s="19">
        <f>SUM(K19:K20)</f>
        <v>0</v>
      </c>
      <c r="L21" s="22">
        <f>SUM(H21:K21)</f>
        <v>314953871</v>
      </c>
      <c r="N21" s="41">
        <f>SUM(L19:L20)</f>
        <v>314953871</v>
      </c>
      <c r="O21" s="41">
        <f>+N21-L21</f>
        <v>0</v>
      </c>
    </row>
    <row r="22" spans="1:12" ht="21.75" customHeight="1">
      <c r="A22" s="8"/>
      <c r="B22" s="9"/>
      <c r="C22" s="9"/>
      <c r="D22" s="9" t="s">
        <v>32</v>
      </c>
      <c r="E22" s="9" t="s">
        <v>14</v>
      </c>
      <c r="F22" s="9"/>
      <c r="G22" s="9"/>
      <c r="H22" s="19"/>
      <c r="I22" s="19"/>
      <c r="J22" s="19"/>
      <c r="K22" s="19"/>
      <c r="L22" s="22"/>
    </row>
    <row r="23" spans="1:12" ht="21.75" customHeight="1">
      <c r="A23" s="8"/>
      <c r="B23" s="9"/>
      <c r="C23" s="9"/>
      <c r="D23" s="9"/>
      <c r="E23" s="9" t="s">
        <v>33</v>
      </c>
      <c r="F23" s="9" t="s">
        <v>11</v>
      </c>
      <c r="G23" s="9"/>
      <c r="H23" s="19">
        <v>0</v>
      </c>
      <c r="I23" s="19">
        <v>0</v>
      </c>
      <c r="J23" s="19">
        <v>0</v>
      </c>
      <c r="K23" s="19">
        <v>51136</v>
      </c>
      <c r="L23" s="22">
        <f>SUM(H23:K23)</f>
        <v>51136</v>
      </c>
    </row>
    <row r="24" spans="1:12" ht="21.75" customHeight="1">
      <c r="A24" s="8"/>
      <c r="B24" s="9"/>
      <c r="C24" s="9"/>
      <c r="D24" s="9"/>
      <c r="E24" s="9" t="s">
        <v>31</v>
      </c>
      <c r="F24" s="9" t="s">
        <v>15</v>
      </c>
      <c r="G24" s="9"/>
      <c r="H24" s="19">
        <v>0</v>
      </c>
      <c r="I24" s="19">
        <v>0</v>
      </c>
      <c r="J24" s="19">
        <v>0</v>
      </c>
      <c r="K24" s="19">
        <v>1554993</v>
      </c>
      <c r="L24" s="22">
        <f>SUM(H24:K24)</f>
        <v>1554993</v>
      </c>
    </row>
    <row r="25" spans="1:15" ht="21.75" customHeight="1" thickBot="1">
      <c r="A25" s="8"/>
      <c r="B25" s="9"/>
      <c r="C25" s="9"/>
      <c r="D25" s="9"/>
      <c r="E25" s="9"/>
      <c r="F25" s="9" t="s">
        <v>16</v>
      </c>
      <c r="G25" s="9"/>
      <c r="H25" s="19">
        <v>0</v>
      </c>
      <c r="I25" s="19">
        <v>0</v>
      </c>
      <c r="J25" s="29">
        <v>0</v>
      </c>
      <c r="K25" s="29">
        <f>SUM(K23:K24)</f>
        <v>1606129</v>
      </c>
      <c r="L25" s="26">
        <f>SUM(H25:K25)</f>
        <v>1606129</v>
      </c>
      <c r="N25" s="41">
        <f>SUM(L23:L24)</f>
        <v>1606129</v>
      </c>
      <c r="O25" s="41">
        <f>+L25-N25</f>
        <v>0</v>
      </c>
    </row>
    <row r="26" spans="1:15" ht="21.75" customHeight="1" thickBot="1">
      <c r="A26" s="11"/>
      <c r="B26" s="6"/>
      <c r="C26" s="6"/>
      <c r="D26" s="6" t="s">
        <v>17</v>
      </c>
      <c r="E26" s="6"/>
      <c r="F26" s="6"/>
      <c r="G26" s="6"/>
      <c r="H26" s="28">
        <f>SUM(H21)</f>
        <v>302449918</v>
      </c>
      <c r="I26" s="28">
        <f>SUM(I21)</f>
        <v>11500453</v>
      </c>
      <c r="J26" s="28">
        <f>SUM(J21)</f>
        <v>1003500</v>
      </c>
      <c r="K26" s="28">
        <f>SUM(K25)</f>
        <v>1606129</v>
      </c>
      <c r="L26" s="27">
        <f>SUM(+L21+L25)</f>
        <v>316560000</v>
      </c>
      <c r="N26" s="41">
        <f>SUM(H26:K26)</f>
        <v>316560000</v>
      </c>
      <c r="O26" s="41">
        <f>+L26-N26</f>
        <v>0</v>
      </c>
    </row>
    <row r="27" spans="1:12" ht="21.75" customHeight="1" thickBot="1">
      <c r="A27" s="11"/>
      <c r="B27" s="6"/>
      <c r="C27" s="6"/>
      <c r="D27" s="6" t="s">
        <v>18</v>
      </c>
      <c r="E27" s="6"/>
      <c r="F27" s="6"/>
      <c r="G27" s="6"/>
      <c r="H27" s="36">
        <f>SUM(+H16-H26)</f>
        <v>-7368418</v>
      </c>
      <c r="I27" s="36">
        <f>SUM(+I16-I26)</f>
        <v>4390397</v>
      </c>
      <c r="J27" s="36">
        <f>SUM(+J16-J26)</f>
        <v>-1003350</v>
      </c>
      <c r="K27" s="36">
        <f>SUM(+K16-K26)</f>
        <v>21371</v>
      </c>
      <c r="L27" s="37">
        <f>SUM(+L16-L26)</f>
        <v>-3960000</v>
      </c>
    </row>
    <row r="28" spans="1:12" ht="21.75" customHeight="1">
      <c r="A28" s="8"/>
      <c r="B28" s="9">
        <v>2</v>
      </c>
      <c r="C28" s="9" t="s">
        <v>19</v>
      </c>
      <c r="D28" s="9"/>
      <c r="E28" s="9"/>
      <c r="F28" s="9"/>
      <c r="G28" s="9"/>
      <c r="H28" s="19"/>
      <c r="I28" s="18"/>
      <c r="J28" s="18"/>
      <c r="K28" s="18"/>
      <c r="L28" s="21"/>
    </row>
    <row r="29" spans="1:12" ht="21.75" customHeight="1">
      <c r="A29" s="8"/>
      <c r="B29" s="9"/>
      <c r="C29" s="10">
        <v>-1</v>
      </c>
      <c r="D29" s="9" t="s">
        <v>38</v>
      </c>
      <c r="E29" s="9"/>
      <c r="F29" s="9"/>
      <c r="G29" s="9"/>
      <c r="H29" s="19">
        <v>0</v>
      </c>
      <c r="I29" s="19">
        <v>0</v>
      </c>
      <c r="J29" s="19">
        <v>0</v>
      </c>
      <c r="K29" s="19">
        <v>0</v>
      </c>
      <c r="L29" s="22">
        <v>0</v>
      </c>
    </row>
    <row r="30" spans="1:12" ht="21.75" customHeight="1" thickBot="1">
      <c r="A30" s="8"/>
      <c r="B30" s="9"/>
      <c r="C30" s="10">
        <v>-2</v>
      </c>
      <c r="D30" s="9" t="s">
        <v>20</v>
      </c>
      <c r="E30" s="9"/>
      <c r="F30" s="9"/>
      <c r="G30" s="9"/>
      <c r="H30" s="24">
        <v>0</v>
      </c>
      <c r="I30" s="24">
        <v>0</v>
      </c>
      <c r="J30" s="24">
        <v>0</v>
      </c>
      <c r="K30" s="24">
        <v>0</v>
      </c>
      <c r="L30" s="22">
        <v>0</v>
      </c>
    </row>
    <row r="31" spans="1:12" ht="21.75" customHeight="1" thickBot="1">
      <c r="A31" s="11"/>
      <c r="B31" s="6"/>
      <c r="C31" s="6"/>
      <c r="D31" s="6" t="s">
        <v>21</v>
      </c>
      <c r="E31" s="6"/>
      <c r="F31" s="6"/>
      <c r="G31" s="6"/>
      <c r="H31" s="28">
        <v>0</v>
      </c>
      <c r="I31" s="28">
        <v>0</v>
      </c>
      <c r="J31" s="30">
        <v>0</v>
      </c>
      <c r="K31" s="30">
        <v>0</v>
      </c>
      <c r="L31" s="27">
        <v>0</v>
      </c>
    </row>
    <row r="32" spans="1:12" ht="21.75" customHeight="1">
      <c r="A32" s="8"/>
      <c r="B32" s="9"/>
      <c r="C32" s="9"/>
      <c r="D32" s="9" t="s">
        <v>35</v>
      </c>
      <c r="E32" s="9"/>
      <c r="F32" s="9"/>
      <c r="G32" s="9"/>
      <c r="H32" s="39">
        <f>SUM(H27)</f>
        <v>-7368418</v>
      </c>
      <c r="I32" s="39">
        <f>SUM(I27)</f>
        <v>4390397</v>
      </c>
      <c r="J32" s="38">
        <f>SUM(J27)</f>
        <v>-1003350</v>
      </c>
      <c r="K32" s="38">
        <f>SUM(K27)</f>
        <v>21371</v>
      </c>
      <c r="L32" s="40">
        <f>SUM(L27)</f>
        <v>-3960000</v>
      </c>
    </row>
    <row r="33" spans="1:12" ht="21.75" customHeight="1">
      <c r="A33" s="8"/>
      <c r="B33" s="9"/>
      <c r="C33" s="9"/>
      <c r="D33" s="9" t="s">
        <v>39</v>
      </c>
      <c r="E33" s="9"/>
      <c r="F33" s="9"/>
      <c r="G33" s="9"/>
      <c r="H33" s="39">
        <v>2165875</v>
      </c>
      <c r="I33" s="39">
        <v>-4240397</v>
      </c>
      <c r="J33" s="39">
        <v>0</v>
      </c>
      <c r="K33" s="39">
        <v>2074522</v>
      </c>
      <c r="L33" s="40">
        <f>SUM(H33:K33)</f>
        <v>0</v>
      </c>
    </row>
    <row r="34" spans="1:15" ht="21.75" customHeight="1">
      <c r="A34" s="8"/>
      <c r="B34" s="9"/>
      <c r="C34" s="9"/>
      <c r="D34" s="9" t="s">
        <v>43</v>
      </c>
      <c r="E34" s="9"/>
      <c r="F34" s="9"/>
      <c r="G34" s="9"/>
      <c r="H34" s="39">
        <f>SUM(H32:H33)</f>
        <v>-5202543</v>
      </c>
      <c r="I34" s="39">
        <f>SUM(I32:I33)</f>
        <v>150000</v>
      </c>
      <c r="J34" s="38">
        <f>SUM(J32:J33)</f>
        <v>-1003350</v>
      </c>
      <c r="K34" s="38">
        <f>SUM(K32:K33)</f>
        <v>2095893</v>
      </c>
      <c r="L34" s="40">
        <f>SUM(L32:L33)</f>
        <v>-3960000</v>
      </c>
      <c r="N34" s="42">
        <f>SUM(H34:K34)</f>
        <v>-3960000</v>
      </c>
      <c r="O34" s="41">
        <f>+L34-N34</f>
        <v>0</v>
      </c>
    </row>
    <row r="35" spans="1:12" ht="21.75" customHeight="1">
      <c r="A35" s="8"/>
      <c r="B35" s="9"/>
      <c r="C35" s="9"/>
      <c r="D35" s="9" t="s">
        <v>44</v>
      </c>
      <c r="E35" s="9"/>
      <c r="F35" s="9"/>
      <c r="G35" s="9"/>
      <c r="H35" s="45">
        <v>160269550</v>
      </c>
      <c r="I35" s="45">
        <v>11478726</v>
      </c>
      <c r="J35" s="45">
        <v>12507625</v>
      </c>
      <c r="K35" s="45">
        <v>108060306</v>
      </c>
      <c r="L35" s="46">
        <f>SUM(H35:K35)</f>
        <v>292316207</v>
      </c>
    </row>
    <row r="36" spans="1:15" ht="21.75" customHeight="1" thickBot="1">
      <c r="A36" s="8"/>
      <c r="B36" s="9"/>
      <c r="C36" s="9"/>
      <c r="D36" s="9" t="s">
        <v>45</v>
      </c>
      <c r="E36" s="9"/>
      <c r="F36" s="9"/>
      <c r="G36" s="9"/>
      <c r="H36" s="19">
        <f>SUM(H34:H35)</f>
        <v>155067007</v>
      </c>
      <c r="I36" s="19">
        <f>SUM(I34:I35)</f>
        <v>11628726</v>
      </c>
      <c r="J36" s="29">
        <f>SUM(J34:J35)</f>
        <v>11504275</v>
      </c>
      <c r="K36" s="29">
        <f>SUM(K34:K35)</f>
        <v>110156199</v>
      </c>
      <c r="L36" s="22">
        <f>SUM(L34:L35)</f>
        <v>288356207</v>
      </c>
      <c r="N36" s="41">
        <f>SUM(H36:K36)</f>
        <v>288356207</v>
      </c>
      <c r="O36" s="41">
        <f>+N36-L36</f>
        <v>0</v>
      </c>
    </row>
    <row r="37" spans="1:12" ht="30" customHeight="1" thickBot="1">
      <c r="A37" s="11" t="s">
        <v>34</v>
      </c>
      <c r="B37" s="6" t="s">
        <v>22</v>
      </c>
      <c r="C37" s="6"/>
      <c r="D37" s="6"/>
      <c r="E37" s="6"/>
      <c r="F37" s="6"/>
      <c r="G37" s="6"/>
      <c r="H37" s="28">
        <f>SUM(H36)</f>
        <v>155067007</v>
      </c>
      <c r="I37" s="28">
        <f>SUM(I36)</f>
        <v>11628726</v>
      </c>
      <c r="J37" s="28">
        <f>SUM(J36)</f>
        <v>11504275</v>
      </c>
      <c r="K37" s="28">
        <f>SUM(K36)</f>
        <v>110156199</v>
      </c>
      <c r="L37" s="27">
        <f>SUM(L36)</f>
        <v>288356207</v>
      </c>
    </row>
    <row r="38" spans="1:8" ht="15.75">
      <c r="A38" s="3"/>
      <c r="B38" s="3"/>
      <c r="C38" s="3"/>
      <c r="D38" s="3"/>
      <c r="E38" s="3"/>
      <c r="F38" s="3"/>
      <c r="G38" s="2"/>
      <c r="H38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京都府視覚障害者協会</cp:lastModifiedBy>
  <cp:lastPrinted>2023-04-20T00:55:23Z</cp:lastPrinted>
  <dcterms:created xsi:type="dcterms:W3CDTF">2008-04-18T07:57:39Z</dcterms:created>
  <dcterms:modified xsi:type="dcterms:W3CDTF">2023-06-30T06:17:30Z</dcterms:modified>
  <cp:category/>
  <cp:version/>
  <cp:contentType/>
  <cp:contentStatus/>
</cp:coreProperties>
</file>