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2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<sst xmlns="http://schemas.openxmlformats.org/spreadsheetml/2006/main" count="58" uniqueCount="54">
  <si>
    <t>Ⅰ</t>
  </si>
  <si>
    <t>正味財産増減の部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</si>
  <si>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</si>
  <si>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</si>
  <si>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</si>
  <si>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</si>
  <si>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</si>
  <si>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</si>
  <si>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</si>
  <si>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</si>
  <si>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</si>
  <si>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</si>
  <si>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</si>
  <si>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</si>
  <si>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</si>
  <si>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</si>
  <si>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</si>
  <si>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</si>
  <si>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</si>
  <si>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</si>
  <si>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</si>
  <si>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</si>
  <si>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</si>
  <si>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</si>
  <si>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</si>
  <si>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</si>
  <si>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</si>
  <si>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</si>
  <si>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</si>
  <si>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</si>
  <si>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</si>
  <si>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</si>
  <si>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</si>
  <si>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</si>
  <si>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</si>
  <si>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</si>
  <si>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</si>
  <si>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正味財産期首残高</t>
  </si>
  <si>
    <t>公①</t>
  </si>
  <si>
    <t>公②</t>
  </si>
  <si>
    <t>収①</t>
  </si>
  <si>
    <t>収②</t>
  </si>
  <si>
    <t>法人会計</t>
  </si>
  <si>
    <t>合計</t>
  </si>
  <si>
    <t>経常外収益</t>
  </si>
  <si>
    <t>他会計振替額</t>
  </si>
  <si>
    <t>他①</t>
  </si>
  <si>
    <t>基本財産運用益</t>
  </si>
  <si>
    <t>当期正味財産増減額</t>
  </si>
  <si>
    <t>特定資産運用益</t>
  </si>
  <si>
    <t xml:space="preserve">  ２０２０(令和２）年度 収支予算書</t>
  </si>
  <si>
    <t>　（自２０２０年４月１日　至２０２１年３月３１日）</t>
  </si>
  <si>
    <t>⑧</t>
  </si>
  <si>
    <t>受取負担金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</si>
</sst>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3" fillId="0" borderId="25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N39" sqref="A1:IV16384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6.375" style="0" customWidth="1"/>
    <col min="8" max="8" width="17.625" style="0" customWidth="1"/>
    <col min="9" max="9" width="18.50390625" style="0" customWidth="1"/>
    <col min="10" max="14" width="17.625" style="0" customWidth="1"/>
  </cols>
  <sheetData>
    <row r="1" ht="15.75">
      <c r="A1" s="12"/>
    </row>
    <row r="2" spans="2:8" ht="18.75">
      <c r="B2" s="13" t="s">
        <v>50</v>
      </c>
      <c r="C2" s="13"/>
      <c r="D2" s="13"/>
      <c r="E2" s="14"/>
      <c r="F2" s="15"/>
      <c r="G2" s="14"/>
      <c r="H2" s="14"/>
    </row>
    <row r="4" spans="1:8" ht="24" customHeight="1">
      <c r="A4" s="44" t="s">
        <v>51</v>
      </c>
      <c r="B4" s="44"/>
      <c r="C4" s="44"/>
      <c r="D4" s="44"/>
      <c r="E4" s="44"/>
      <c r="F4" s="44"/>
      <c r="G4" s="44"/>
      <c r="H4" s="44"/>
    </row>
    <row r="5" spans="8:14" ht="26.25" customHeight="1" thickBot="1">
      <c r="H5" s="35"/>
      <c r="I5" s="35"/>
      <c r="J5" s="35"/>
      <c r="K5" s="35"/>
      <c r="L5" s="35"/>
      <c r="M5" s="35"/>
      <c r="N5" s="35"/>
    </row>
    <row r="6" spans="1:14" ht="39.75" customHeight="1" thickBot="1">
      <c r="A6" s="5" t="s">
        <v>0</v>
      </c>
      <c r="B6" s="6" t="s">
        <v>1</v>
      </c>
      <c r="C6" s="7"/>
      <c r="D6" s="7"/>
      <c r="E6" s="7"/>
      <c r="F6" s="6"/>
      <c r="G6" s="6"/>
      <c r="H6" s="38" t="s">
        <v>38</v>
      </c>
      <c r="I6" s="38" t="s">
        <v>39</v>
      </c>
      <c r="J6" s="33" t="s">
        <v>40</v>
      </c>
      <c r="K6" s="33" t="s">
        <v>41</v>
      </c>
      <c r="L6" s="33" t="s">
        <v>46</v>
      </c>
      <c r="M6" s="33" t="s">
        <v>42</v>
      </c>
      <c r="N6" s="34" t="s">
        <v>43</v>
      </c>
    </row>
    <row r="7" spans="1:14" ht="21.75" customHeight="1">
      <c r="A7" s="8"/>
      <c r="B7" s="9">
        <v>1</v>
      </c>
      <c r="C7" s="9" t="s">
        <v>2</v>
      </c>
      <c r="D7" s="9"/>
      <c r="E7" s="9"/>
      <c r="F7" s="9"/>
      <c r="G7" s="9"/>
      <c r="H7" s="16"/>
      <c r="I7" s="19"/>
      <c r="J7" s="19"/>
      <c r="K7" s="19"/>
      <c r="L7" s="19"/>
      <c r="M7" s="19"/>
      <c r="N7" s="25"/>
    </row>
    <row r="8" spans="1:14" ht="21.75" customHeight="1">
      <c r="A8" s="8"/>
      <c r="B8" s="9"/>
      <c r="C8" s="10">
        <v>-1</v>
      </c>
      <c r="D8" s="9" t="s">
        <v>3</v>
      </c>
      <c r="E8" s="9"/>
      <c r="F8" s="9"/>
      <c r="G8" s="9"/>
      <c r="H8" s="17"/>
      <c r="I8" s="18"/>
      <c r="J8" s="18"/>
      <c r="K8" s="18"/>
      <c r="L8" s="18"/>
      <c r="M8" s="18"/>
      <c r="N8" s="22"/>
    </row>
    <row r="9" spans="1:14" ht="21.75" customHeight="1">
      <c r="A9" s="8"/>
      <c r="B9" s="9"/>
      <c r="C9" s="10"/>
      <c r="D9" s="9" t="s">
        <v>24</v>
      </c>
      <c r="E9" s="9" t="s">
        <v>47</v>
      </c>
      <c r="F9" s="9"/>
      <c r="G9" s="9"/>
      <c r="H9" s="31">
        <v>0</v>
      </c>
      <c r="I9" s="21">
        <v>0</v>
      </c>
      <c r="J9" s="21">
        <v>0</v>
      </c>
      <c r="K9" s="21">
        <v>0</v>
      </c>
      <c r="L9" s="21">
        <v>0</v>
      </c>
      <c r="M9" s="21">
        <v>4000</v>
      </c>
      <c r="N9" s="24">
        <f>SUM(H9:M9)</f>
        <v>4000</v>
      </c>
    </row>
    <row r="10" spans="1:14" ht="21.75" customHeight="1">
      <c r="A10" s="8"/>
      <c r="B10" s="9"/>
      <c r="C10" s="10"/>
      <c r="D10" s="9" t="s">
        <v>25</v>
      </c>
      <c r="E10" s="9" t="s">
        <v>49</v>
      </c>
      <c r="F10" s="9"/>
      <c r="G10" s="9"/>
      <c r="H10" s="3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70</v>
      </c>
      <c r="N10" s="24">
        <f aca="true" t="shared" si="0" ref="N10:N16">SUM(H10:M10)</f>
        <v>70</v>
      </c>
    </row>
    <row r="11" spans="1:14" ht="21.75" customHeight="1">
      <c r="A11" s="8"/>
      <c r="B11" s="9"/>
      <c r="C11" s="9"/>
      <c r="D11" s="9" t="s">
        <v>26</v>
      </c>
      <c r="E11" s="9" t="s">
        <v>4</v>
      </c>
      <c r="F11" s="9"/>
      <c r="G11" s="9"/>
      <c r="H11" s="3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1216400</v>
      </c>
      <c r="N11" s="24">
        <f t="shared" si="0"/>
        <v>1216400</v>
      </c>
    </row>
    <row r="12" spans="1:14" ht="21.75" customHeight="1">
      <c r="A12" s="8"/>
      <c r="B12" s="9"/>
      <c r="C12" s="9"/>
      <c r="D12" s="9" t="s">
        <v>27</v>
      </c>
      <c r="E12" s="9" t="s">
        <v>5</v>
      </c>
      <c r="F12" s="9"/>
      <c r="G12" s="9"/>
      <c r="H12" s="31">
        <v>59483000</v>
      </c>
      <c r="I12" s="21">
        <v>257845311</v>
      </c>
      <c r="J12" s="21">
        <v>3180000</v>
      </c>
      <c r="K12" s="21">
        <v>21700000</v>
      </c>
      <c r="L12" s="21">
        <v>0</v>
      </c>
      <c r="M12" s="21">
        <v>220000</v>
      </c>
      <c r="N12" s="24">
        <f t="shared" si="0"/>
        <v>342428311</v>
      </c>
    </row>
    <row r="13" spans="1:14" ht="21.75" customHeight="1">
      <c r="A13" s="8"/>
      <c r="B13" s="9"/>
      <c r="C13" s="9"/>
      <c r="D13" s="9" t="s">
        <v>28</v>
      </c>
      <c r="E13" s="9" t="s">
        <v>6</v>
      </c>
      <c r="F13" s="9"/>
      <c r="G13" s="9"/>
      <c r="H13" s="31">
        <v>2927000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4">
        <f t="shared" si="0"/>
        <v>2927000</v>
      </c>
    </row>
    <row r="14" spans="1:14" ht="21.75" customHeight="1">
      <c r="A14" s="8"/>
      <c r="B14" s="9"/>
      <c r="C14" s="9"/>
      <c r="D14" s="9" t="s">
        <v>29</v>
      </c>
      <c r="E14" s="9" t="s">
        <v>53</v>
      </c>
      <c r="F14" s="9"/>
      <c r="G14" s="9"/>
      <c r="H14" s="31">
        <v>60000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4">
        <f t="shared" si="0"/>
        <v>60000</v>
      </c>
    </row>
    <row r="15" spans="1:14" ht="21.75" customHeight="1">
      <c r="A15" s="8"/>
      <c r="B15" s="9"/>
      <c r="C15" s="9"/>
      <c r="D15" s="36" t="s">
        <v>30</v>
      </c>
      <c r="E15" s="9" t="s">
        <v>7</v>
      </c>
      <c r="F15" s="9"/>
      <c r="G15" s="9"/>
      <c r="H15" s="31">
        <v>10000</v>
      </c>
      <c r="I15" s="21">
        <v>0</v>
      </c>
      <c r="J15" s="21">
        <v>0</v>
      </c>
      <c r="K15" s="21">
        <v>0</v>
      </c>
      <c r="L15" s="21">
        <v>0</v>
      </c>
      <c r="M15" s="21">
        <v>1000000</v>
      </c>
      <c r="N15" s="24">
        <f t="shared" si="0"/>
        <v>1010000</v>
      </c>
    </row>
    <row r="16" spans="1:14" ht="21.75" customHeight="1" thickBot="1">
      <c r="A16" s="8"/>
      <c r="B16" s="9"/>
      <c r="C16" s="9"/>
      <c r="D16" s="36" t="s">
        <v>52</v>
      </c>
      <c r="E16" s="9" t="s">
        <v>8</v>
      </c>
      <c r="F16" s="9"/>
      <c r="G16" s="9"/>
      <c r="H16" s="31">
        <v>305250</v>
      </c>
      <c r="I16" s="21">
        <v>30200</v>
      </c>
      <c r="J16" s="21">
        <v>6050</v>
      </c>
      <c r="K16" s="21">
        <v>250050</v>
      </c>
      <c r="L16" s="27">
        <v>100</v>
      </c>
      <c r="M16" s="27">
        <v>65800</v>
      </c>
      <c r="N16" s="28">
        <f t="shared" si="0"/>
        <v>657450</v>
      </c>
    </row>
    <row r="17" spans="1:14" ht="21.75" customHeight="1" thickBot="1">
      <c r="A17" s="11"/>
      <c r="B17" s="6"/>
      <c r="C17" s="6"/>
      <c r="D17" s="6" t="s">
        <v>9</v>
      </c>
      <c r="E17" s="6"/>
      <c r="F17" s="6"/>
      <c r="G17" s="6"/>
      <c r="H17" s="30">
        <f aca="true" t="shared" si="1" ref="H17:M17">SUM(H9:H16)</f>
        <v>62785250</v>
      </c>
      <c r="I17" s="30">
        <f t="shared" si="1"/>
        <v>257875511</v>
      </c>
      <c r="J17" s="30">
        <f t="shared" si="1"/>
        <v>3186050</v>
      </c>
      <c r="K17" s="30">
        <f t="shared" si="1"/>
        <v>21950050</v>
      </c>
      <c r="L17" s="30">
        <f t="shared" si="1"/>
        <v>100</v>
      </c>
      <c r="M17" s="30">
        <f t="shared" si="1"/>
        <v>2506270</v>
      </c>
      <c r="N17" s="29">
        <f>SUM(H17:M17)</f>
        <v>348303231</v>
      </c>
    </row>
    <row r="18" spans="1:14" ht="21.75" customHeight="1">
      <c r="A18" s="8"/>
      <c r="B18" s="9"/>
      <c r="C18" s="10">
        <v>-2</v>
      </c>
      <c r="D18" s="9" t="s">
        <v>10</v>
      </c>
      <c r="E18" s="9"/>
      <c r="F18" s="9"/>
      <c r="G18" s="9"/>
      <c r="H18" s="31"/>
      <c r="I18" s="20"/>
      <c r="J18" s="20"/>
      <c r="K18" s="20"/>
      <c r="L18" s="20"/>
      <c r="M18" s="20"/>
      <c r="N18" s="23"/>
    </row>
    <row r="19" spans="1:14" ht="21.75" customHeight="1">
      <c r="A19" s="8"/>
      <c r="B19" s="9"/>
      <c r="C19" s="9"/>
      <c r="D19" s="9" t="s">
        <v>24</v>
      </c>
      <c r="E19" s="9" t="s">
        <v>11</v>
      </c>
      <c r="F19" s="9"/>
      <c r="G19" s="9"/>
      <c r="H19" s="31"/>
      <c r="I19" s="21"/>
      <c r="J19" s="21"/>
      <c r="K19" s="21"/>
      <c r="L19" s="21"/>
      <c r="M19" s="21"/>
      <c r="N19" s="24"/>
    </row>
    <row r="20" spans="1:14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31">
        <v>43849935</v>
      </c>
      <c r="I20" s="21">
        <v>107694254</v>
      </c>
      <c r="J20" s="21">
        <v>6305980</v>
      </c>
      <c r="K20" s="21">
        <v>11448376</v>
      </c>
      <c r="L20" s="21">
        <v>0</v>
      </c>
      <c r="M20" s="21">
        <v>0</v>
      </c>
      <c r="N20" s="24">
        <f>SUM(H20:M20)</f>
        <v>169298545</v>
      </c>
    </row>
    <row r="21" spans="1:14" ht="21.75" customHeight="1">
      <c r="A21" s="8"/>
      <c r="B21" s="9"/>
      <c r="C21" s="9"/>
      <c r="D21" s="9"/>
      <c r="E21" s="9" t="s">
        <v>32</v>
      </c>
      <c r="F21" s="9" t="s">
        <v>13</v>
      </c>
      <c r="G21" s="9"/>
      <c r="H21" s="31">
        <v>22336083</v>
      </c>
      <c r="I21" s="21">
        <v>155902623</v>
      </c>
      <c r="J21" s="21">
        <v>894677</v>
      </c>
      <c r="K21" s="21">
        <v>6299104</v>
      </c>
      <c r="L21" s="21">
        <v>402500</v>
      </c>
      <c r="M21" s="21">
        <v>0</v>
      </c>
      <c r="N21" s="24">
        <f>SUM(H21:M21)</f>
        <v>185834987</v>
      </c>
    </row>
    <row r="22" spans="1:14" ht="21.75" customHeight="1">
      <c r="A22" s="8"/>
      <c r="B22" s="9"/>
      <c r="C22" s="9"/>
      <c r="D22" s="9"/>
      <c r="E22" s="9"/>
      <c r="F22" s="9" t="s">
        <v>14</v>
      </c>
      <c r="G22" s="9"/>
      <c r="H22" s="31">
        <f aca="true" t="shared" si="2" ref="H22:M22">SUM(H20:H21)</f>
        <v>66186018</v>
      </c>
      <c r="I22" s="21">
        <f t="shared" si="2"/>
        <v>263596877</v>
      </c>
      <c r="J22" s="31">
        <f t="shared" si="2"/>
        <v>7200657</v>
      </c>
      <c r="K22" s="31">
        <f>SUM(K20:K21)</f>
        <v>17747480</v>
      </c>
      <c r="L22" s="31">
        <f t="shared" si="2"/>
        <v>402500</v>
      </c>
      <c r="M22" s="31">
        <f t="shared" si="2"/>
        <v>0</v>
      </c>
      <c r="N22" s="24">
        <f>SUM(H22:M22)</f>
        <v>355133532</v>
      </c>
    </row>
    <row r="23" spans="1:14" ht="21.75" customHeight="1">
      <c r="A23" s="8"/>
      <c r="B23" s="9"/>
      <c r="C23" s="9"/>
      <c r="D23" s="9" t="s">
        <v>33</v>
      </c>
      <c r="E23" s="9" t="s">
        <v>15</v>
      </c>
      <c r="F23" s="9"/>
      <c r="G23" s="9"/>
      <c r="H23" s="31"/>
      <c r="I23" s="21"/>
      <c r="J23" s="21"/>
      <c r="K23" s="21"/>
      <c r="L23" s="21"/>
      <c r="M23" s="21"/>
      <c r="N23" s="24"/>
    </row>
    <row r="24" spans="1:14" ht="21.75" customHeight="1">
      <c r="A24" s="8"/>
      <c r="B24" s="9"/>
      <c r="C24" s="9"/>
      <c r="D24" s="9"/>
      <c r="E24" s="9" t="s">
        <v>34</v>
      </c>
      <c r="F24" s="9" t="s">
        <v>12</v>
      </c>
      <c r="G24" s="9"/>
      <c r="H24" s="3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59488</v>
      </c>
      <c r="N24" s="24">
        <f>SUM(H24:M24)</f>
        <v>59488</v>
      </c>
    </row>
    <row r="25" spans="1:14" ht="21.75" customHeight="1">
      <c r="A25" s="8"/>
      <c r="B25" s="9"/>
      <c r="C25" s="9"/>
      <c r="D25" s="9"/>
      <c r="E25" s="9" t="s">
        <v>32</v>
      </c>
      <c r="F25" s="9" t="s">
        <v>16</v>
      </c>
      <c r="G25" s="9"/>
      <c r="H25" s="3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1700893</v>
      </c>
      <c r="N25" s="24">
        <f>SUM(H25:M25)</f>
        <v>1700893</v>
      </c>
    </row>
    <row r="26" spans="1:14" ht="21.75" customHeight="1" thickBot="1">
      <c r="A26" s="8"/>
      <c r="B26" s="9"/>
      <c r="C26" s="9"/>
      <c r="D26" s="9"/>
      <c r="E26" s="9"/>
      <c r="F26" s="9" t="s">
        <v>17</v>
      </c>
      <c r="G26" s="9"/>
      <c r="H26" s="31">
        <v>0</v>
      </c>
      <c r="I26" s="21">
        <v>0</v>
      </c>
      <c r="J26" s="31">
        <v>0</v>
      </c>
      <c r="K26" s="31">
        <v>0</v>
      </c>
      <c r="L26" s="31">
        <v>0</v>
      </c>
      <c r="M26" s="31">
        <v>1760381</v>
      </c>
      <c r="N26" s="28">
        <f>SUM(H26:M26)</f>
        <v>1760381</v>
      </c>
    </row>
    <row r="27" spans="1:14" ht="21.75" customHeight="1" thickBot="1">
      <c r="A27" s="11"/>
      <c r="B27" s="6"/>
      <c r="C27" s="6"/>
      <c r="D27" s="6" t="s">
        <v>18</v>
      </c>
      <c r="E27" s="6"/>
      <c r="F27" s="6"/>
      <c r="G27" s="6"/>
      <c r="H27" s="30">
        <f>SUM(H22)</f>
        <v>66186018</v>
      </c>
      <c r="I27" s="30">
        <f>SUM(I22)</f>
        <v>263596877</v>
      </c>
      <c r="J27" s="30">
        <f>SUM(J22)</f>
        <v>7200657</v>
      </c>
      <c r="K27" s="30">
        <f>SUM(K22)</f>
        <v>17747480</v>
      </c>
      <c r="L27" s="30">
        <f>SUM(L22)</f>
        <v>402500</v>
      </c>
      <c r="M27" s="30">
        <f>SUM(M26)</f>
        <v>1760381</v>
      </c>
      <c r="N27" s="29">
        <f>SUM(+N22+N26)</f>
        <v>356893913</v>
      </c>
    </row>
    <row r="28" spans="1:14" ht="21.75" customHeight="1" thickBot="1">
      <c r="A28" s="11"/>
      <c r="B28" s="6"/>
      <c r="C28" s="6"/>
      <c r="D28" s="6" t="s">
        <v>19</v>
      </c>
      <c r="E28" s="6"/>
      <c r="F28" s="6"/>
      <c r="G28" s="6"/>
      <c r="H28" s="39">
        <f aca="true" t="shared" si="3" ref="H28:N28">SUM(+H17-H27)</f>
        <v>-3400768</v>
      </c>
      <c r="I28" s="39">
        <f t="shared" si="3"/>
        <v>-5721366</v>
      </c>
      <c r="J28" s="39">
        <f t="shared" si="3"/>
        <v>-4014607</v>
      </c>
      <c r="K28" s="39">
        <f t="shared" si="3"/>
        <v>4202570</v>
      </c>
      <c r="L28" s="39">
        <f t="shared" si="3"/>
        <v>-402400</v>
      </c>
      <c r="M28" s="39">
        <f t="shared" si="3"/>
        <v>745889</v>
      </c>
      <c r="N28" s="40">
        <f t="shared" si="3"/>
        <v>-8590682</v>
      </c>
    </row>
    <row r="29" spans="1:14" ht="21.75" customHeight="1">
      <c r="A29" s="8"/>
      <c r="B29" s="9">
        <v>2</v>
      </c>
      <c r="C29" s="9" t="s">
        <v>20</v>
      </c>
      <c r="D29" s="9"/>
      <c r="E29" s="9"/>
      <c r="F29" s="9"/>
      <c r="G29" s="9"/>
      <c r="H29" s="31"/>
      <c r="I29" s="20"/>
      <c r="J29" s="20"/>
      <c r="K29" s="20"/>
      <c r="L29" s="20"/>
      <c r="M29" s="20"/>
      <c r="N29" s="23"/>
    </row>
    <row r="30" spans="1:14" ht="21.75" customHeight="1">
      <c r="A30" s="8"/>
      <c r="B30" s="9"/>
      <c r="C30" s="10">
        <v>-1</v>
      </c>
      <c r="D30" s="9" t="s">
        <v>44</v>
      </c>
      <c r="E30" s="9"/>
      <c r="F30" s="9"/>
      <c r="G30" s="9"/>
      <c r="H30" s="3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4">
        <v>0</v>
      </c>
    </row>
    <row r="31" spans="1:14" ht="21.75" customHeight="1" thickBot="1">
      <c r="A31" s="8"/>
      <c r="B31" s="9"/>
      <c r="C31" s="10">
        <v>-2</v>
      </c>
      <c r="D31" s="9" t="s">
        <v>21</v>
      </c>
      <c r="E31" s="9"/>
      <c r="F31" s="9"/>
      <c r="G31" s="9"/>
      <c r="H31" s="37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4">
        <v>0</v>
      </c>
    </row>
    <row r="32" spans="1:14" ht="21.75" customHeight="1" thickBot="1">
      <c r="A32" s="11"/>
      <c r="B32" s="6"/>
      <c r="C32" s="6"/>
      <c r="D32" s="6" t="s">
        <v>22</v>
      </c>
      <c r="E32" s="6"/>
      <c r="F32" s="6"/>
      <c r="G32" s="6"/>
      <c r="H32" s="32">
        <v>0</v>
      </c>
      <c r="I32" s="30">
        <v>0</v>
      </c>
      <c r="J32" s="32">
        <v>0</v>
      </c>
      <c r="K32" s="32">
        <v>0</v>
      </c>
      <c r="L32" s="32">
        <v>0</v>
      </c>
      <c r="M32" s="32">
        <v>0</v>
      </c>
      <c r="N32" s="29">
        <v>0</v>
      </c>
    </row>
    <row r="33" spans="1:14" ht="21.75" customHeight="1">
      <c r="A33" s="8"/>
      <c r="B33" s="9"/>
      <c r="C33" s="9"/>
      <c r="D33" s="9" t="s">
        <v>36</v>
      </c>
      <c r="E33" s="9"/>
      <c r="F33" s="9"/>
      <c r="G33" s="9"/>
      <c r="H33" s="41">
        <f aca="true" t="shared" si="4" ref="H33:N33">SUM(H28)</f>
        <v>-3400768</v>
      </c>
      <c r="I33" s="42">
        <f t="shared" si="4"/>
        <v>-5721366</v>
      </c>
      <c r="J33" s="41">
        <f t="shared" si="4"/>
        <v>-4014607</v>
      </c>
      <c r="K33" s="41">
        <f t="shared" si="4"/>
        <v>4202570</v>
      </c>
      <c r="L33" s="41">
        <f t="shared" si="4"/>
        <v>-402400</v>
      </c>
      <c r="M33" s="41">
        <f t="shared" si="4"/>
        <v>745889</v>
      </c>
      <c r="N33" s="43">
        <f t="shared" si="4"/>
        <v>-8590682</v>
      </c>
    </row>
    <row r="34" spans="1:14" ht="21.75" customHeight="1">
      <c r="A34" s="8"/>
      <c r="B34" s="9"/>
      <c r="C34" s="9"/>
      <c r="D34" s="9" t="s">
        <v>45</v>
      </c>
      <c r="E34" s="9"/>
      <c r="F34" s="9"/>
      <c r="G34" s="9"/>
      <c r="H34" s="41">
        <v>32149</v>
      </c>
      <c r="I34" s="42">
        <v>0</v>
      </c>
      <c r="J34" s="42">
        <v>4028607</v>
      </c>
      <c r="K34" s="42">
        <v>-4146570</v>
      </c>
      <c r="L34" s="42">
        <v>0</v>
      </c>
      <c r="M34" s="42">
        <v>85814</v>
      </c>
      <c r="N34" s="43">
        <f>SUM(H34:M34)</f>
        <v>0</v>
      </c>
    </row>
    <row r="35" spans="1:14" ht="21.75" customHeight="1">
      <c r="A35" s="8"/>
      <c r="B35" s="9"/>
      <c r="C35" s="9"/>
      <c r="D35" s="9" t="s">
        <v>48</v>
      </c>
      <c r="E35" s="9"/>
      <c r="F35" s="9"/>
      <c r="G35" s="9"/>
      <c r="H35" s="41">
        <f>SUM(H33:H34)</f>
        <v>-3368619</v>
      </c>
      <c r="I35" s="42">
        <f>SUM(I33:I34)</f>
        <v>-5721366</v>
      </c>
      <c r="J35" s="41">
        <f>SUM(J33:J34)</f>
        <v>14000</v>
      </c>
      <c r="K35" s="41">
        <f>SUM(K33:K34)</f>
        <v>56000</v>
      </c>
      <c r="L35" s="41">
        <f>SUM(L33:L34)</f>
        <v>-402400</v>
      </c>
      <c r="M35" s="41">
        <f>SUM(M33:M34)</f>
        <v>831703</v>
      </c>
      <c r="N35" s="43">
        <f>SUM(N33:N34)</f>
        <v>-8590682</v>
      </c>
    </row>
    <row r="36" spans="1:14" ht="21.75" customHeight="1">
      <c r="A36" s="8"/>
      <c r="B36" s="9"/>
      <c r="C36" s="9"/>
      <c r="D36" s="9" t="s">
        <v>37</v>
      </c>
      <c r="E36" s="9"/>
      <c r="F36" s="9"/>
      <c r="G36" s="9"/>
      <c r="H36" s="31">
        <v>65066448</v>
      </c>
      <c r="I36" s="21">
        <v>79901299</v>
      </c>
      <c r="J36" s="21">
        <v>988483</v>
      </c>
      <c r="K36" s="21">
        <v>10490243</v>
      </c>
      <c r="L36" s="21">
        <v>12862391</v>
      </c>
      <c r="M36" s="21">
        <v>95665021</v>
      </c>
      <c r="N36" s="23">
        <f>SUM(H36:M36)</f>
        <v>264973885</v>
      </c>
    </row>
    <row r="37" spans="1:14" ht="21.75" customHeight="1" thickBot="1">
      <c r="A37" s="8"/>
      <c r="B37" s="9"/>
      <c r="C37" s="9"/>
      <c r="D37" s="9" t="s">
        <v>23</v>
      </c>
      <c r="E37" s="9"/>
      <c r="F37" s="9"/>
      <c r="G37" s="9"/>
      <c r="H37" s="31">
        <f aca="true" t="shared" si="5" ref="H37:M37">SUM(H35:H36)</f>
        <v>61697829</v>
      </c>
      <c r="I37" s="21">
        <f t="shared" si="5"/>
        <v>74179933</v>
      </c>
      <c r="J37" s="31">
        <f t="shared" si="5"/>
        <v>1002483</v>
      </c>
      <c r="K37" s="31">
        <f t="shared" si="5"/>
        <v>10546243</v>
      </c>
      <c r="L37" s="31">
        <f t="shared" si="5"/>
        <v>12459991</v>
      </c>
      <c r="M37" s="31">
        <f t="shared" si="5"/>
        <v>96496724</v>
      </c>
      <c r="N37" s="24">
        <f>SUM(N35:N36)</f>
        <v>256383203</v>
      </c>
    </row>
    <row r="38" spans="1:14" ht="30" customHeight="1" thickBot="1">
      <c r="A38" s="11" t="s">
        <v>35</v>
      </c>
      <c r="B38" s="6" t="s">
        <v>23</v>
      </c>
      <c r="C38" s="6"/>
      <c r="D38" s="6"/>
      <c r="E38" s="6"/>
      <c r="F38" s="6"/>
      <c r="G38" s="6"/>
      <c r="H38" s="30">
        <f aca="true" t="shared" si="6" ref="H38:N38">SUM(H37)</f>
        <v>61697829</v>
      </c>
      <c r="I38" s="30">
        <f t="shared" si="6"/>
        <v>74179933</v>
      </c>
      <c r="J38" s="30">
        <f t="shared" si="6"/>
        <v>1002483</v>
      </c>
      <c r="K38" s="30">
        <f t="shared" si="6"/>
        <v>10546243</v>
      </c>
      <c r="L38" s="30">
        <f t="shared" si="6"/>
        <v>12459991</v>
      </c>
      <c r="M38" s="30">
        <f t="shared" si="6"/>
        <v>96496724</v>
      </c>
      <c r="N38" s="29">
        <f t="shared" si="6"/>
        <v>256383203</v>
      </c>
    </row>
    <row r="39" spans="1:8" ht="15.75">
      <c r="A39" s="3"/>
      <c r="B39" s="3"/>
      <c r="C39" s="3"/>
      <c r="D39" s="3"/>
      <c r="E39" s="3"/>
      <c r="F39" s="3"/>
      <c r="G39" s="2"/>
      <c r="H39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fujiwara</cp:lastModifiedBy>
  <cp:lastPrinted>2020-04-21T08:29:30Z</cp:lastPrinted>
  <dcterms:created xsi:type="dcterms:W3CDTF">2008-04-18T07:57:39Z</dcterms:created>
  <dcterms:modified xsi:type="dcterms:W3CDTF">2020-11-05T05:27:03Z</dcterms:modified>
  <cp:category/>
  <cp:version/>
  <cp:contentType/>
  <cp:contentStatus/>
</cp:coreProperties>
</file>