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012" windowHeight="7740" activeTab="5"/>
  </bookViews>
  <sheets>
    <sheet name="公①" sheetId="1" r:id="rId1"/>
    <sheet name="公②" sheetId="2" r:id="rId2"/>
    <sheet name="収①" sheetId="3" r:id="rId3"/>
    <sheet name="収②" sheetId="4" r:id="rId4"/>
    <sheet name="厚生" sheetId="5" r:id="rId5"/>
    <sheet name="法人会計" sheetId="6" r:id="rId6"/>
  </sheets>
  <definedNames>
    <definedName name="_xlnm.Print_Area" localSheetId="0">'公①'!$B$2:$O$48</definedName>
    <definedName name="_xlnm.Print_Area" localSheetId="1">'公②'!$B$3:$O$46</definedName>
    <definedName name="_xlnm.Print_Area" localSheetId="4">'厚生'!$B$1:$O$76</definedName>
    <definedName name="_xlnm.Print_Area" localSheetId="2">'収①'!$B$3:$O$44</definedName>
    <definedName name="_xlnm.Print_Area" localSheetId="3">'収②'!$B$3:$O$44</definedName>
    <definedName name="_xlnm.Print_Area" localSheetId="5">'法人会計'!$B$2:$O$47</definedName>
  </definedNames>
  <calcPr fullCalcOnLoad="1"/>
</workbook>
</file>

<file path=xl/sharedStrings.xml><?xml version="1.0" encoding="utf-8"?>
<sst xmlns="http://schemas.openxmlformats.org/spreadsheetml/2006/main" count="347" uniqueCount="91">
  <si>
    <t>科目</t>
  </si>
  <si>
    <t>　1　経常増減の部</t>
  </si>
  <si>
    <t>　①　基本財産運用益</t>
  </si>
  <si>
    <t>　(1)　経常収益</t>
  </si>
  <si>
    <t>　(2)　経常費用</t>
  </si>
  <si>
    <t>　①　事業費</t>
  </si>
  <si>
    <t>　②　管理費</t>
  </si>
  <si>
    <t>経常収益計</t>
  </si>
  <si>
    <t>　(a)　人件費計</t>
  </si>
  <si>
    <t>　(b)　その他事業費計</t>
  </si>
  <si>
    <t>事業費計</t>
  </si>
  <si>
    <t>　(b)　その他管理費計</t>
  </si>
  <si>
    <t>経常費用合計</t>
  </si>
  <si>
    <t>当期経常増減額</t>
  </si>
  <si>
    <t>　Ⅰ　　正味財産増減の部</t>
  </si>
  <si>
    <t>　2　経常外増減の部</t>
  </si>
  <si>
    <t>　(1)　経常外収益</t>
  </si>
  <si>
    <t>経常外収益計</t>
  </si>
  <si>
    <t>　当期経常外増減額</t>
  </si>
  <si>
    <t>　当期経常増減額</t>
  </si>
  <si>
    <t>　①　事業収益</t>
  </si>
  <si>
    <t>経常収益合計</t>
  </si>
  <si>
    <t>　当期経常増減額</t>
  </si>
  <si>
    <t>　その他経常外収益</t>
  </si>
  <si>
    <t>　(2)　経常外費用</t>
  </si>
  <si>
    <t>経常外費用計</t>
  </si>
  <si>
    <t>管理費計</t>
  </si>
  <si>
    <t>　他会計への繰出額</t>
  </si>
  <si>
    <t>当期経常外増減額</t>
  </si>
  <si>
    <t>　②　受取寄付金</t>
  </si>
  <si>
    <t>経常費用計</t>
  </si>
  <si>
    <t>　①　基本財産運用益</t>
  </si>
  <si>
    <t>当期収益合計</t>
  </si>
  <si>
    <t>当期費用合計</t>
  </si>
  <si>
    <t>正味財産期首残高</t>
  </si>
  <si>
    <t>正味財産期末残高</t>
  </si>
  <si>
    <t>当期正味財産増減額</t>
  </si>
  <si>
    <t>当期正味財産増減額</t>
  </si>
  <si>
    <t>　Ⅱ　正味財産期末残高</t>
  </si>
  <si>
    <t>　当期正味財産増減額</t>
  </si>
  <si>
    <t>　正味財産期首残高</t>
  </si>
  <si>
    <t>　正味財産期末残高</t>
  </si>
  <si>
    <t>円</t>
  </si>
  <si>
    <t>　　当年度（円）　</t>
  </si>
  <si>
    <t xml:space="preserve">  前年度（円）</t>
  </si>
  <si>
    <t xml:space="preserve">  増減（円）</t>
  </si>
  <si>
    <t>　②　雑収益</t>
  </si>
  <si>
    <t xml:space="preserve"> 増減（円）</t>
  </si>
  <si>
    <t>①　管理費合計</t>
  </si>
  <si>
    <t>　②　受取寄付金</t>
  </si>
  <si>
    <t>②　事業費合計</t>
  </si>
  <si>
    <t>　③　雑収益</t>
  </si>
  <si>
    <t>　固定資産除売却損</t>
  </si>
  <si>
    <t>　その他経常外費用</t>
  </si>
  <si>
    <t>　③　受取会費</t>
  </si>
  <si>
    <t>　④　事業収益</t>
  </si>
  <si>
    <t>　⑤　受取補助金等</t>
  </si>
  <si>
    <t>　③　事業収益</t>
  </si>
  <si>
    <t>　④　受取補助金等</t>
  </si>
  <si>
    <t>　</t>
  </si>
  <si>
    <t>　⑥　雑収益</t>
  </si>
  <si>
    <t>他会計振替額</t>
  </si>
  <si>
    <t>法人税、住民税及び事業税</t>
  </si>
  <si>
    <t>他会計振替額</t>
  </si>
  <si>
    <t>法人税、住民税及び事業税</t>
  </si>
  <si>
    <t>　②　特定資産運用益</t>
  </si>
  <si>
    <t>　　</t>
  </si>
  <si>
    <t>(１) 記念事業等準備資金会計</t>
  </si>
  <si>
    <t>(２) 互助基金会計</t>
  </si>
  <si>
    <t>　③　他会計へ繰出額計</t>
  </si>
  <si>
    <t>(３) 弓削基金会計</t>
  </si>
  <si>
    <t>2. 公②（ガイドヘルパー派遣調整事業）会計</t>
  </si>
  <si>
    <t>3. 収①（三療の健康保険請求代行事業）会計</t>
  </si>
  <si>
    <t>4. 収②（行政発行物の点字・音声版作成発送事業）会計</t>
  </si>
  <si>
    <t>　⑤　受取寄付金</t>
  </si>
  <si>
    <t>1．公①（自主事業・受託事業）会計</t>
  </si>
  <si>
    <t>　②　雑収益</t>
  </si>
  <si>
    <t>　⑥　受取負担金</t>
  </si>
  <si>
    <t>　⑦　受取寄付金　</t>
  </si>
  <si>
    <t>　⑧　雑収益</t>
  </si>
  <si>
    <t>　①　特定資産運用益</t>
  </si>
  <si>
    <t>　②　事業収益</t>
  </si>
  <si>
    <t>　③　受取補助金等</t>
  </si>
  <si>
    <t>　④　受取寄付金</t>
  </si>
  <si>
    <t>　⑤　雑収益</t>
  </si>
  <si>
    <t>　　①　受取補助金等</t>
  </si>
  <si>
    <t>　　②　受取寄付金</t>
  </si>
  <si>
    <t>　　③　雑収益</t>
  </si>
  <si>
    <t>　退職給付引当金取崩額</t>
  </si>
  <si>
    <t>5．他①（互助等厚生事業）</t>
  </si>
  <si>
    <t>6．法人会計（法人全体管理）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</si>
</sst>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;&quot;△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sz val="12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177" fontId="3" fillId="0" borderId="0" xfId="48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right" vertical="center"/>
    </xf>
    <xf numFmtId="177" fontId="4" fillId="0" borderId="0" xfId="48" applyNumberFormat="1" applyFont="1" applyAlignment="1">
      <alignment vertical="center"/>
    </xf>
    <xf numFmtId="177" fontId="5" fillId="0" borderId="0" xfId="48" applyNumberFormat="1" applyFont="1" applyAlignment="1">
      <alignment vertical="center"/>
    </xf>
    <xf numFmtId="177" fontId="6" fillId="0" borderId="0" xfId="48" applyNumberFormat="1" applyFont="1" applyAlignment="1">
      <alignment vertical="center"/>
    </xf>
    <xf numFmtId="177" fontId="7" fillId="0" borderId="0" xfId="48" applyNumberFormat="1" applyFont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7" fillId="0" borderId="0" xfId="48" applyNumberFormat="1" applyFont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177" fontId="5" fillId="0" borderId="0" xfId="48" applyNumberFormat="1" applyFont="1" applyFill="1" applyBorder="1" applyAlignment="1">
      <alignment vertical="center"/>
    </xf>
    <xf numFmtId="177" fontId="7" fillId="0" borderId="0" xfId="48" applyNumberFormat="1" applyFont="1" applyFill="1" applyAlignment="1">
      <alignment horizontal="left" vertical="center"/>
    </xf>
    <xf numFmtId="177" fontId="7" fillId="0" borderId="10" xfId="48" applyNumberFormat="1" applyFont="1" applyBorder="1" applyAlignment="1">
      <alignment horizontal="center" vertical="center"/>
    </xf>
    <xf numFmtId="177" fontId="7" fillId="0" borderId="11" xfId="48" applyNumberFormat="1" applyFont="1" applyBorder="1" applyAlignment="1">
      <alignment horizontal="center" vertical="center"/>
    </xf>
    <xf numFmtId="177" fontId="7" fillId="0" borderId="12" xfId="48" applyNumberFormat="1" applyFont="1" applyBorder="1" applyAlignment="1">
      <alignment horizontal="center" vertical="center"/>
    </xf>
    <xf numFmtId="177" fontId="7" fillId="0" borderId="13" xfId="48" applyNumberFormat="1" applyFont="1" applyBorder="1" applyAlignment="1">
      <alignment vertical="center"/>
    </xf>
    <xf numFmtId="177" fontId="7" fillId="0" borderId="0" xfId="48" applyNumberFormat="1" applyFont="1" applyBorder="1" applyAlignment="1">
      <alignment vertical="center"/>
    </xf>
    <xf numFmtId="177" fontId="7" fillId="0" borderId="14" xfId="48" applyNumberFormat="1" applyFont="1" applyBorder="1" applyAlignment="1">
      <alignment vertical="center"/>
    </xf>
    <xf numFmtId="177" fontId="7" fillId="0" borderId="15" xfId="48" applyNumberFormat="1" applyFont="1" applyBorder="1" applyAlignment="1">
      <alignment vertical="center"/>
    </xf>
    <xf numFmtId="177" fontId="7" fillId="0" borderId="16" xfId="48" applyNumberFormat="1" applyFont="1" applyBorder="1" applyAlignment="1">
      <alignment vertical="center"/>
    </xf>
    <xf numFmtId="177" fontId="7" fillId="0" borderId="17" xfId="48" applyNumberFormat="1" applyFont="1" applyBorder="1" applyAlignment="1">
      <alignment vertical="center"/>
    </xf>
    <xf numFmtId="177" fontId="7" fillId="0" borderId="18" xfId="48" applyNumberFormat="1" applyFont="1" applyBorder="1" applyAlignment="1">
      <alignment vertical="center"/>
    </xf>
    <xf numFmtId="177" fontId="7" fillId="0" borderId="11" xfId="48" applyNumberFormat="1" applyFont="1" applyBorder="1" applyAlignment="1">
      <alignment vertical="center"/>
    </xf>
    <xf numFmtId="177" fontId="7" fillId="0" borderId="0" xfId="48" applyNumberFormat="1" applyFont="1" applyAlignment="1">
      <alignment vertical="center"/>
    </xf>
    <xf numFmtId="177" fontId="7" fillId="0" borderId="19" xfId="48" applyNumberFormat="1" applyFont="1" applyBorder="1" applyAlignment="1">
      <alignment vertical="center"/>
    </xf>
    <xf numFmtId="177" fontId="7" fillId="0" borderId="20" xfId="48" applyNumberFormat="1" applyFont="1" applyBorder="1" applyAlignment="1">
      <alignment vertical="center"/>
    </xf>
    <xf numFmtId="177" fontId="7" fillId="0" borderId="21" xfId="48" applyNumberFormat="1" applyFont="1" applyBorder="1" applyAlignment="1">
      <alignment vertical="center"/>
    </xf>
    <xf numFmtId="177" fontId="7" fillId="0" borderId="0" xfId="48" applyNumberFormat="1" applyFont="1" applyAlignment="1">
      <alignment horizontal="left" vertical="center"/>
    </xf>
    <xf numFmtId="177" fontId="7" fillId="0" borderId="0" xfId="48" applyNumberFormat="1" applyFont="1" applyAlignment="1">
      <alignment horizontal="right" vertical="center"/>
    </xf>
    <xf numFmtId="177" fontId="7" fillId="0" borderId="0" xfId="48" applyNumberFormat="1" applyFont="1" applyBorder="1" applyAlignment="1">
      <alignment horizontal="right" vertical="center"/>
    </xf>
    <xf numFmtId="177" fontId="7" fillId="0" borderId="0" xfId="48" applyNumberFormat="1" applyFont="1" applyBorder="1" applyAlignment="1">
      <alignment horizontal="left" vertical="center"/>
    </xf>
    <xf numFmtId="177" fontId="43" fillId="0" borderId="0" xfId="0" applyNumberFormat="1" applyFont="1" applyFill="1" applyAlignment="1">
      <alignment vertical="center"/>
    </xf>
    <xf numFmtId="177" fontId="7" fillId="0" borderId="0" xfId="48" applyNumberFormat="1" applyFont="1" applyBorder="1" applyAlignment="1">
      <alignment horizontal="center" vertical="center"/>
    </xf>
    <xf numFmtId="177" fontId="4" fillId="0" borderId="0" xfId="48" applyNumberFormat="1" applyFont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77" fontId="44" fillId="0" borderId="0" xfId="0" applyNumberFormat="1" applyFont="1" applyFill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vertical="center"/>
    </xf>
    <xf numFmtId="177" fontId="44" fillId="0" borderId="0" xfId="0" applyNumberFormat="1" applyFont="1" applyFill="1" applyBorder="1" applyAlignment="1">
      <alignment vertical="center"/>
    </xf>
    <xf numFmtId="177" fontId="7" fillId="0" borderId="10" xfId="48" applyNumberFormat="1" applyFont="1" applyFill="1" applyBorder="1" applyAlignment="1">
      <alignment horizontal="center" vertical="center"/>
    </xf>
    <xf numFmtId="177" fontId="7" fillId="0" borderId="22" xfId="48" applyNumberFormat="1" applyFont="1" applyFill="1" applyBorder="1" applyAlignment="1">
      <alignment horizontal="center" vertical="center"/>
    </xf>
    <xf numFmtId="177" fontId="44" fillId="0" borderId="0" xfId="0" applyNumberFormat="1" applyFont="1" applyFill="1" applyBorder="1" applyAlignment="1">
      <alignment vertical="center"/>
    </xf>
    <xf numFmtId="177" fontId="7" fillId="0" borderId="15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14" xfId="48" applyNumberFormat="1" applyFont="1" applyFill="1" applyBorder="1" applyAlignment="1">
      <alignment vertical="center"/>
    </xf>
    <xf numFmtId="177" fontId="7" fillId="0" borderId="17" xfId="48" applyNumberFormat="1" applyFont="1" applyFill="1" applyBorder="1" applyAlignment="1">
      <alignment vertical="center"/>
    </xf>
    <xf numFmtId="177" fontId="7" fillId="0" borderId="18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vertical="center"/>
    </xf>
    <xf numFmtId="177" fontId="4" fillId="0" borderId="0" xfId="48" applyNumberFormat="1" applyFont="1" applyFill="1" applyBorder="1" applyAlignment="1">
      <alignment vertical="center"/>
    </xf>
    <xf numFmtId="177" fontId="7" fillId="0" borderId="0" xfId="48" applyNumberFormat="1" applyFont="1" applyFill="1" applyAlignment="1">
      <alignment vertical="center"/>
    </xf>
    <xf numFmtId="177" fontId="7" fillId="0" borderId="12" xfId="48" applyNumberFormat="1" applyFont="1" applyFill="1" applyBorder="1" applyAlignment="1">
      <alignment horizontal="center" vertical="center"/>
    </xf>
    <xf numFmtId="177" fontId="7" fillId="0" borderId="13" xfId="48" applyNumberFormat="1" applyFont="1" applyFill="1" applyBorder="1" applyAlignment="1">
      <alignment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9" xfId="48" applyNumberFormat="1" applyFont="1" applyFill="1" applyBorder="1" applyAlignment="1">
      <alignment vertical="center"/>
    </xf>
    <xf numFmtId="177" fontId="7" fillId="0" borderId="20" xfId="48" applyNumberFormat="1" applyFont="1" applyFill="1" applyBorder="1" applyAlignment="1">
      <alignment vertical="center"/>
    </xf>
    <xf numFmtId="177" fontId="9" fillId="0" borderId="0" xfId="48" applyNumberFormat="1" applyFont="1" applyAlignment="1">
      <alignment vertical="center"/>
    </xf>
    <xf numFmtId="177" fontId="44" fillId="0" borderId="0" xfId="0" applyNumberFormat="1" applyFont="1" applyAlignment="1">
      <alignment vertical="center"/>
    </xf>
    <xf numFmtId="177" fontId="44" fillId="0" borderId="15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10" fillId="0" borderId="24" xfId="48" applyNumberFormat="1" applyFont="1" applyBorder="1" applyAlignment="1">
      <alignment horizontal="right" vertical="center"/>
    </xf>
    <xf numFmtId="177" fontId="10" fillId="0" borderId="25" xfId="48" applyNumberFormat="1" applyFont="1" applyBorder="1" applyAlignment="1">
      <alignment horizontal="right" vertical="center"/>
    </xf>
    <xf numFmtId="177" fontId="10" fillId="0" borderId="26" xfId="48" applyNumberFormat="1" applyFont="1" applyBorder="1" applyAlignment="1">
      <alignment horizontal="right" vertical="center"/>
    </xf>
    <xf numFmtId="177" fontId="10" fillId="0" borderId="27" xfId="48" applyNumberFormat="1" applyFont="1" applyBorder="1" applyAlignment="1">
      <alignment horizontal="right" vertical="center"/>
    </xf>
    <xf numFmtId="177" fontId="10" fillId="0" borderId="28" xfId="48" applyNumberFormat="1" applyFont="1" applyBorder="1" applyAlignment="1">
      <alignment horizontal="right" vertical="center"/>
    </xf>
    <xf numFmtId="177" fontId="10" fillId="0" borderId="29" xfId="48" applyNumberFormat="1" applyFont="1" applyBorder="1" applyAlignment="1">
      <alignment horizontal="right" vertical="center"/>
    </xf>
    <xf numFmtId="177" fontId="10" fillId="0" borderId="12" xfId="48" applyNumberFormat="1" applyFont="1" applyBorder="1" applyAlignment="1">
      <alignment horizontal="right" vertical="center"/>
    </xf>
    <xf numFmtId="177" fontId="10" fillId="0" borderId="30" xfId="48" applyNumberFormat="1" applyFont="1" applyBorder="1" applyAlignment="1">
      <alignment horizontal="right" vertical="center"/>
    </xf>
    <xf numFmtId="177" fontId="10" fillId="0" borderId="31" xfId="48" applyNumberFormat="1" applyFont="1" applyBorder="1" applyAlignment="1">
      <alignment horizontal="right" vertical="center"/>
    </xf>
    <xf numFmtId="177" fontId="10" fillId="0" borderId="24" xfId="48" applyNumberFormat="1" applyFont="1" applyFill="1" applyBorder="1" applyAlignment="1">
      <alignment horizontal="right" vertical="center"/>
    </xf>
    <xf numFmtId="177" fontId="10" fillId="0" borderId="26" xfId="48" applyNumberFormat="1" applyFont="1" applyFill="1" applyBorder="1" applyAlignment="1">
      <alignment horizontal="right" vertical="center"/>
    </xf>
    <xf numFmtId="177" fontId="10" fillId="0" borderId="0" xfId="48" applyNumberFormat="1" applyFont="1" applyAlignment="1">
      <alignment horizontal="right" vertical="center"/>
    </xf>
    <xf numFmtId="177" fontId="10" fillId="0" borderId="0" xfId="48" applyNumberFormat="1" applyFont="1" applyBorder="1" applyAlignment="1">
      <alignment horizontal="right" vertical="center"/>
    </xf>
    <xf numFmtId="177" fontId="10" fillId="0" borderId="24" xfId="48" applyNumberFormat="1" applyFont="1" applyBorder="1" applyAlignment="1">
      <alignment vertical="center"/>
    </xf>
    <xf numFmtId="177" fontId="10" fillId="0" borderId="25" xfId="0" applyNumberFormat="1" applyFont="1" applyBorder="1" applyAlignment="1">
      <alignment vertical="center"/>
    </xf>
    <xf numFmtId="177" fontId="10" fillId="0" borderId="26" xfId="48" applyNumberFormat="1" applyFont="1" applyBorder="1" applyAlignment="1">
      <alignment vertical="center"/>
    </xf>
    <xf numFmtId="177" fontId="10" fillId="0" borderId="27" xfId="0" applyNumberFormat="1" applyFont="1" applyBorder="1" applyAlignment="1">
      <alignment vertical="center"/>
    </xf>
    <xf numFmtId="177" fontId="10" fillId="0" borderId="10" xfId="48" applyNumberFormat="1" applyFont="1" applyBorder="1" applyAlignment="1">
      <alignment vertical="center"/>
    </xf>
    <xf numFmtId="177" fontId="10" fillId="0" borderId="12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vertical="center"/>
    </xf>
    <xf numFmtId="177" fontId="10" fillId="0" borderId="24" xfId="48" applyNumberFormat="1" applyFont="1" applyFill="1" applyBorder="1" applyAlignment="1">
      <alignment vertical="center"/>
    </xf>
    <xf numFmtId="177" fontId="10" fillId="0" borderId="32" xfId="48" applyNumberFormat="1" applyFont="1" applyBorder="1" applyAlignment="1">
      <alignment horizontal="center" vertical="center"/>
    </xf>
    <xf numFmtId="177" fontId="10" fillId="0" borderId="31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vertical="center"/>
    </xf>
    <xf numFmtId="177" fontId="10" fillId="0" borderId="34" xfId="48" applyNumberFormat="1" applyFont="1" applyBorder="1" applyAlignment="1">
      <alignment horizontal="right" vertical="center"/>
    </xf>
    <xf numFmtId="177" fontId="10" fillId="0" borderId="33" xfId="48" applyNumberFormat="1" applyFont="1" applyBorder="1" applyAlignment="1">
      <alignment horizontal="right" vertical="center"/>
    </xf>
    <xf numFmtId="177" fontId="10" fillId="0" borderId="0" xfId="48" applyNumberFormat="1" applyFont="1" applyFill="1" applyAlignment="1">
      <alignment horizontal="right" vertical="center"/>
    </xf>
    <xf numFmtId="177" fontId="10" fillId="0" borderId="0" xfId="48" applyNumberFormat="1" applyFont="1" applyFill="1" applyBorder="1" applyAlignment="1">
      <alignment horizontal="right" vertical="center"/>
    </xf>
    <xf numFmtId="177" fontId="10" fillId="0" borderId="35" xfId="0" applyNumberFormat="1" applyFont="1" applyFill="1" applyBorder="1" applyAlignment="1">
      <alignment vertical="center"/>
    </xf>
    <xf numFmtId="177" fontId="10" fillId="0" borderId="26" xfId="48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>
      <alignment vertical="center"/>
    </xf>
    <xf numFmtId="177" fontId="10" fillId="0" borderId="36" xfId="48" applyNumberFormat="1" applyFont="1" applyFill="1" applyBorder="1" applyAlignment="1">
      <alignment vertical="center"/>
    </xf>
    <xf numFmtId="177" fontId="10" fillId="0" borderId="29" xfId="0" applyNumberFormat="1" applyFont="1" applyFill="1" applyBorder="1" applyAlignment="1">
      <alignment vertical="center"/>
    </xf>
    <xf numFmtId="177" fontId="10" fillId="0" borderId="10" xfId="48" applyNumberFormat="1" applyFont="1" applyFill="1" applyBorder="1" applyAlignment="1">
      <alignment vertical="center"/>
    </xf>
    <xf numFmtId="177" fontId="10" fillId="0" borderId="12" xfId="0" applyNumberFormat="1" applyFont="1" applyFill="1" applyBorder="1" applyAlignment="1">
      <alignment vertical="center"/>
    </xf>
    <xf numFmtId="177" fontId="10" fillId="0" borderId="25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177" fontId="10" fillId="0" borderId="37" xfId="48" applyNumberFormat="1" applyFont="1" applyFill="1" applyBorder="1" applyAlignment="1">
      <alignment vertical="center"/>
    </xf>
    <xf numFmtId="177" fontId="10" fillId="0" borderId="38" xfId="48" applyNumberFormat="1" applyFont="1" applyFill="1" applyBorder="1" applyAlignment="1">
      <alignment vertical="center"/>
    </xf>
    <xf numFmtId="177" fontId="7" fillId="0" borderId="11" xfId="48" applyNumberFormat="1" applyFont="1" applyFill="1" applyBorder="1" applyAlignment="1">
      <alignment horizontal="center" vertical="center"/>
    </xf>
    <xf numFmtId="177" fontId="3" fillId="0" borderId="0" xfId="48" applyNumberFormat="1" applyFont="1" applyFill="1" applyAlignment="1">
      <alignment vertical="center"/>
    </xf>
    <xf numFmtId="177" fontId="5" fillId="0" borderId="0" xfId="48" applyNumberFormat="1" applyFont="1" applyFill="1" applyAlignment="1">
      <alignment vertical="center"/>
    </xf>
    <xf numFmtId="177" fontId="6" fillId="0" borderId="0" xfId="48" applyNumberFormat="1" applyFont="1" applyFill="1" applyAlignment="1">
      <alignment vertical="center"/>
    </xf>
    <xf numFmtId="177" fontId="7" fillId="0" borderId="0" xfId="48" applyNumberFormat="1" applyFont="1" applyFill="1" applyAlignment="1">
      <alignment horizontal="center" vertical="center"/>
    </xf>
    <xf numFmtId="177" fontId="4" fillId="0" borderId="0" xfId="48" applyNumberFormat="1" applyFont="1" applyFill="1" applyAlignment="1">
      <alignment vertical="center"/>
    </xf>
    <xf numFmtId="177" fontId="7" fillId="0" borderId="0" xfId="48" applyNumberFormat="1" applyFont="1" applyFill="1" applyBorder="1" applyAlignment="1">
      <alignment horizontal="center" vertical="center"/>
    </xf>
    <xf numFmtId="177" fontId="10" fillId="0" borderId="25" xfId="48" applyNumberFormat="1" applyFont="1" applyFill="1" applyBorder="1" applyAlignment="1">
      <alignment horizontal="right" vertical="center"/>
    </xf>
    <xf numFmtId="177" fontId="7" fillId="0" borderId="16" xfId="48" applyNumberFormat="1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177" fontId="4" fillId="0" borderId="0" xfId="48" applyNumberFormat="1" applyFont="1" applyFill="1" applyBorder="1" applyAlignment="1">
      <alignment vertical="center"/>
    </xf>
    <xf numFmtId="177" fontId="10" fillId="0" borderId="28" xfId="48" applyNumberFormat="1" applyFont="1" applyFill="1" applyBorder="1" applyAlignment="1">
      <alignment horizontal="right" vertical="center"/>
    </xf>
    <xf numFmtId="177" fontId="10" fillId="0" borderId="29" xfId="48" applyNumberFormat="1" applyFont="1" applyFill="1" applyBorder="1" applyAlignment="1">
      <alignment horizontal="right" vertical="center"/>
    </xf>
    <xf numFmtId="177" fontId="7" fillId="0" borderId="11" xfId="48" applyNumberFormat="1" applyFont="1" applyFill="1" applyBorder="1" applyAlignment="1">
      <alignment vertical="center"/>
    </xf>
    <xf numFmtId="177" fontId="10" fillId="0" borderId="10" xfId="48" applyNumberFormat="1" applyFont="1" applyFill="1" applyBorder="1" applyAlignment="1">
      <alignment horizontal="right" vertical="center"/>
    </xf>
    <xf numFmtId="177" fontId="10" fillId="0" borderId="12" xfId="48" applyNumberFormat="1" applyFont="1" applyFill="1" applyBorder="1" applyAlignment="1">
      <alignment horizontal="right" vertical="center"/>
    </xf>
    <xf numFmtId="177" fontId="10" fillId="0" borderId="36" xfId="48" applyNumberFormat="1" applyFont="1" applyFill="1" applyBorder="1" applyAlignment="1">
      <alignment horizontal="right" vertical="center"/>
    </xf>
    <xf numFmtId="177" fontId="10" fillId="0" borderId="39" xfId="48" applyNumberFormat="1" applyFont="1" applyFill="1" applyBorder="1" applyAlignment="1">
      <alignment horizontal="right" vertical="center"/>
    </xf>
    <xf numFmtId="177" fontId="10" fillId="0" borderId="30" xfId="48" applyNumberFormat="1" applyFont="1" applyFill="1" applyBorder="1" applyAlignment="1">
      <alignment horizontal="right" vertical="center"/>
    </xf>
    <xf numFmtId="177" fontId="7" fillId="0" borderId="21" xfId="48" applyNumberFormat="1" applyFont="1" applyFill="1" applyBorder="1" applyAlignment="1">
      <alignment vertical="center"/>
    </xf>
    <xf numFmtId="177" fontId="10" fillId="0" borderId="31" xfId="48" applyNumberFormat="1" applyFont="1" applyFill="1" applyBorder="1" applyAlignment="1">
      <alignment horizontal="right" vertical="center"/>
    </xf>
    <xf numFmtId="177" fontId="10" fillId="0" borderId="38" xfId="48" applyNumberFormat="1" applyFont="1" applyFill="1" applyBorder="1" applyAlignment="1">
      <alignment horizontal="right" vertical="center"/>
    </xf>
    <xf numFmtId="177" fontId="10" fillId="0" borderId="28" xfId="48" applyNumberFormat="1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vertical="center"/>
    </xf>
    <xf numFmtId="177" fontId="7" fillId="0" borderId="40" xfId="48" applyNumberFormat="1" applyFont="1" applyFill="1" applyBorder="1" applyAlignment="1">
      <alignment horizontal="center" vertical="center"/>
    </xf>
    <xf numFmtId="177" fontId="7" fillId="0" borderId="10" xfId="48" applyNumberFormat="1" applyFont="1" applyFill="1" applyBorder="1" applyAlignment="1">
      <alignment horizontal="center" vertical="center"/>
    </xf>
    <xf numFmtId="177" fontId="7" fillId="0" borderId="40" xfId="48" applyNumberFormat="1" applyFont="1" applyBorder="1" applyAlignment="1">
      <alignment horizontal="center" vertical="center"/>
    </xf>
    <xf numFmtId="177" fontId="7" fillId="0" borderId="10" xfId="48" applyNumberFormat="1" applyFont="1" applyBorder="1" applyAlignment="1">
      <alignment horizontal="center" vertical="center"/>
    </xf>
    <xf numFmtId="177" fontId="7" fillId="0" borderId="41" xfId="48" applyNumberFormat="1" applyFont="1" applyBorder="1" applyAlignment="1">
      <alignment horizontal="center" vertical="center"/>
    </xf>
    <xf numFmtId="177" fontId="7" fillId="0" borderId="17" xfId="48" applyNumberFormat="1" applyFont="1" applyFill="1" applyBorder="1" applyAlignment="1">
      <alignment horizontal="center" vertical="center"/>
    </xf>
    <xf numFmtId="177" fontId="7" fillId="0" borderId="18" xfId="48" applyNumberFormat="1" applyFont="1" applyFill="1" applyBorder="1" applyAlignment="1">
      <alignment horizontal="center" vertical="center"/>
    </xf>
    <xf numFmtId="177" fontId="7" fillId="0" borderId="11" xfId="48" applyNumberFormat="1" applyFont="1" applyFill="1" applyBorder="1" applyAlignment="1">
      <alignment horizontal="center" vertical="center"/>
    </xf>
    <xf numFmtId="177" fontId="7" fillId="0" borderId="41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8"/>
  <sheetViews>
    <sheetView zoomScale="85" zoomScaleNormal="85" workbookViewId="0" topLeftCell="A1">
      <selection activeCell="A1" sqref="A1"/>
    </sheetView>
  </sheetViews>
  <sheetFormatPr defaultColWidth="9.00390625" defaultRowHeight="13.5" customHeight="1"/>
  <cols>
    <col min="1" max="1" width="8.421875" style="112" customWidth="1"/>
    <col min="2" max="11" width="2.00390625" style="112" customWidth="1"/>
    <col min="12" max="12" width="21.00390625" style="112" customWidth="1"/>
    <col min="13" max="15" width="16.8515625" style="112" customWidth="1"/>
    <col min="16" max="16384" width="9.00390625" style="112" customWidth="1"/>
  </cols>
  <sheetData>
    <row r="1" ht="17.25" customHeight="1"/>
    <row r="2" spans="2:15" ht="18" customHeight="1">
      <c r="B2" s="113" t="s">
        <v>75</v>
      </c>
      <c r="C2" s="114"/>
      <c r="D2" s="114"/>
      <c r="E2" s="114"/>
      <c r="F2" s="114"/>
      <c r="G2" s="114"/>
      <c r="H2" s="114"/>
      <c r="I2" s="114"/>
      <c r="J2" s="115"/>
      <c r="K2" s="115"/>
      <c r="L2" s="115"/>
      <c r="M2" s="115"/>
      <c r="N2" s="115"/>
      <c r="O2" s="115"/>
    </row>
    <row r="3" spans="2:15" ht="10.5" customHeight="1">
      <c r="B3" s="113"/>
      <c r="C3" s="114"/>
      <c r="D3" s="114"/>
      <c r="E3" s="114"/>
      <c r="F3" s="114"/>
      <c r="G3" s="114"/>
      <c r="H3" s="114"/>
      <c r="I3" s="114"/>
      <c r="J3" s="115"/>
      <c r="K3" s="115"/>
      <c r="L3" s="115"/>
      <c r="M3" s="115"/>
      <c r="N3" s="115"/>
      <c r="O3" s="115"/>
    </row>
    <row r="4" spans="2:15" s="116" customFormat="1" ht="16.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7" t="s">
        <v>32</v>
      </c>
      <c r="M4" s="98">
        <f>N22+N38</f>
        <v>61998605</v>
      </c>
      <c r="N4" s="17" t="s">
        <v>42</v>
      </c>
      <c r="O4" s="115"/>
    </row>
    <row r="5" spans="2:15" s="116" customFormat="1" ht="16.5" customHeight="1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7" t="s">
        <v>33</v>
      </c>
      <c r="M5" s="98">
        <f>N32+N42-N44</f>
        <v>62459165</v>
      </c>
      <c r="N5" s="17" t="s">
        <v>42</v>
      </c>
      <c r="O5" s="115"/>
    </row>
    <row r="6" spans="2:15" s="116" customFormat="1" ht="16.5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7" t="s">
        <v>37</v>
      </c>
      <c r="M6" s="99">
        <f>M4-M5</f>
        <v>-460560</v>
      </c>
      <c r="N6" s="17" t="s">
        <v>42</v>
      </c>
      <c r="O6" s="115"/>
    </row>
    <row r="7" spans="2:15" s="116" customFormat="1" ht="16.5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46" t="s">
        <v>34</v>
      </c>
      <c r="M7" s="99">
        <f>N46</f>
        <v>35987441</v>
      </c>
      <c r="N7" s="17" t="s">
        <v>42</v>
      </c>
      <c r="O7" s="115"/>
    </row>
    <row r="8" spans="2:15" s="116" customFormat="1" ht="16.5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46" t="s">
        <v>35</v>
      </c>
      <c r="M8" s="99">
        <f>M6+M7</f>
        <v>35526881</v>
      </c>
      <c r="N8" s="17" t="s">
        <v>42</v>
      </c>
      <c r="O8" s="115"/>
    </row>
    <row r="9" spans="2:15" s="116" customFormat="1" ht="12.75" customHeight="1" thickBot="1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7"/>
      <c r="M9" s="45"/>
      <c r="N9" s="115"/>
      <c r="O9" s="115"/>
    </row>
    <row r="10" spans="2:15" s="116" customFormat="1" ht="16.5" customHeight="1" thickBot="1">
      <c r="B10" s="135" t="s">
        <v>0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11" t="s">
        <v>44</v>
      </c>
      <c r="N10" s="49" t="s">
        <v>43</v>
      </c>
      <c r="O10" s="62" t="s">
        <v>45</v>
      </c>
    </row>
    <row r="11" spans="2:15" s="116" customFormat="1" ht="16.5" customHeight="1">
      <c r="B11" s="63" t="s">
        <v>14</v>
      </c>
      <c r="C11" s="53"/>
      <c r="D11" s="53"/>
      <c r="E11" s="53"/>
      <c r="F11" s="53"/>
      <c r="G11" s="53"/>
      <c r="H11" s="53"/>
      <c r="I11" s="53"/>
      <c r="J11" s="53"/>
      <c r="K11" s="53"/>
      <c r="L11" s="54"/>
      <c r="M11" s="81"/>
      <c r="N11" s="81"/>
      <c r="O11" s="118"/>
    </row>
    <row r="12" spans="2:15" s="116" customFormat="1" ht="16.5" customHeight="1">
      <c r="B12" s="52"/>
      <c r="C12" s="53" t="s">
        <v>1</v>
      </c>
      <c r="D12" s="53"/>
      <c r="E12" s="53"/>
      <c r="F12" s="53"/>
      <c r="G12" s="53"/>
      <c r="H12" s="53"/>
      <c r="I12" s="53"/>
      <c r="J12" s="53"/>
      <c r="K12" s="53"/>
      <c r="L12" s="119"/>
      <c r="M12" s="82"/>
      <c r="N12" s="82"/>
      <c r="O12" s="120"/>
    </row>
    <row r="13" spans="2:15" s="116" customFormat="1" ht="16.5" customHeight="1">
      <c r="B13" s="52"/>
      <c r="C13" s="53"/>
      <c r="D13" s="53" t="s">
        <v>3</v>
      </c>
      <c r="E13" s="53"/>
      <c r="F13" s="53"/>
      <c r="G13" s="53"/>
      <c r="H13" s="53"/>
      <c r="I13" s="53"/>
      <c r="J13" s="53"/>
      <c r="K13" s="53"/>
      <c r="L13" s="119"/>
      <c r="M13" s="82"/>
      <c r="N13" s="82"/>
      <c r="O13" s="120"/>
    </row>
    <row r="14" spans="2:15" s="116" customFormat="1" ht="16.5" customHeight="1">
      <c r="B14" s="52"/>
      <c r="C14" s="53"/>
      <c r="D14" s="53"/>
      <c r="E14" s="53" t="s">
        <v>31</v>
      </c>
      <c r="F14" s="53"/>
      <c r="G14" s="53"/>
      <c r="H14" s="53"/>
      <c r="I14" s="53"/>
      <c r="J14" s="53"/>
      <c r="K14" s="53"/>
      <c r="L14" s="119"/>
      <c r="M14" s="82">
        <v>0</v>
      </c>
      <c r="N14" s="82">
        <v>0</v>
      </c>
      <c r="O14" s="120">
        <f aca="true" t="shared" si="0" ref="O14:O21">N14-M14</f>
        <v>0</v>
      </c>
    </row>
    <row r="15" spans="2:15" s="116" customFormat="1" ht="16.5" customHeight="1">
      <c r="B15" s="52"/>
      <c r="C15" s="53"/>
      <c r="D15" s="53"/>
      <c r="E15" s="53" t="s">
        <v>65</v>
      </c>
      <c r="F15" s="53"/>
      <c r="G15" s="53"/>
      <c r="H15" s="53"/>
      <c r="I15" s="53"/>
      <c r="J15" s="53"/>
      <c r="K15" s="53"/>
      <c r="L15" s="119"/>
      <c r="M15" s="82">
        <v>0</v>
      </c>
      <c r="N15" s="82">
        <v>0</v>
      </c>
      <c r="O15" s="120">
        <f t="shared" si="0"/>
        <v>0</v>
      </c>
    </row>
    <row r="16" spans="2:15" s="116" customFormat="1" ht="16.5" customHeight="1">
      <c r="B16" s="52"/>
      <c r="C16" s="53"/>
      <c r="D16" s="53"/>
      <c r="E16" s="53" t="s">
        <v>54</v>
      </c>
      <c r="F16" s="53"/>
      <c r="G16" s="53"/>
      <c r="H16" s="53"/>
      <c r="I16" s="53"/>
      <c r="J16" s="53"/>
      <c r="K16" s="53"/>
      <c r="L16" s="119"/>
      <c r="M16" s="82">
        <v>1315300</v>
      </c>
      <c r="N16" s="82">
        <v>1277600</v>
      </c>
      <c r="O16" s="120">
        <f t="shared" si="0"/>
        <v>-37700</v>
      </c>
    </row>
    <row r="17" spans="2:15" s="116" customFormat="1" ht="16.5" customHeight="1">
      <c r="B17" s="52"/>
      <c r="C17" s="53"/>
      <c r="D17" s="53"/>
      <c r="E17" s="53" t="s">
        <v>55</v>
      </c>
      <c r="F17" s="53"/>
      <c r="G17" s="53"/>
      <c r="H17" s="53"/>
      <c r="I17" s="53"/>
      <c r="J17" s="53"/>
      <c r="K17" s="53"/>
      <c r="L17" s="119"/>
      <c r="M17" s="82">
        <v>57487070</v>
      </c>
      <c r="N17" s="82">
        <v>57770299</v>
      </c>
      <c r="O17" s="120">
        <f t="shared" si="0"/>
        <v>283229</v>
      </c>
    </row>
    <row r="18" spans="2:15" s="116" customFormat="1" ht="16.5" customHeight="1">
      <c r="B18" s="52"/>
      <c r="C18" s="53"/>
      <c r="D18" s="53"/>
      <c r="E18" s="53" t="s">
        <v>56</v>
      </c>
      <c r="F18" s="53"/>
      <c r="G18" s="53"/>
      <c r="H18" s="53"/>
      <c r="I18" s="53"/>
      <c r="J18" s="53"/>
      <c r="K18" s="53"/>
      <c r="L18" s="119"/>
      <c r="M18" s="82">
        <v>3552531</v>
      </c>
      <c r="N18" s="82">
        <v>2240470</v>
      </c>
      <c r="O18" s="120">
        <f t="shared" si="0"/>
        <v>-1312061</v>
      </c>
    </row>
    <row r="19" spans="2:15" s="116" customFormat="1" ht="16.5" customHeight="1">
      <c r="B19" s="52"/>
      <c r="C19" s="53"/>
      <c r="D19" s="53"/>
      <c r="E19" s="53" t="s">
        <v>77</v>
      </c>
      <c r="F19" s="53"/>
      <c r="G19" s="53"/>
      <c r="H19" s="53"/>
      <c r="I19" s="53"/>
      <c r="J19" s="53"/>
      <c r="K19" s="53"/>
      <c r="L19" s="119"/>
      <c r="M19" s="82">
        <v>60000</v>
      </c>
      <c r="N19" s="82">
        <v>60000</v>
      </c>
      <c r="O19" s="120">
        <f t="shared" si="0"/>
        <v>0</v>
      </c>
    </row>
    <row r="20" spans="2:16" s="116" customFormat="1" ht="16.5" customHeight="1">
      <c r="B20" s="52"/>
      <c r="C20" s="53"/>
      <c r="D20" s="53"/>
      <c r="E20" s="53" t="s">
        <v>78</v>
      </c>
      <c r="F20" s="53"/>
      <c r="G20" s="53"/>
      <c r="H20" s="53"/>
      <c r="I20" s="53"/>
      <c r="J20" s="53"/>
      <c r="K20" s="53"/>
      <c r="L20" s="119"/>
      <c r="M20" s="82">
        <v>29400</v>
      </c>
      <c r="N20" s="82">
        <v>35000</v>
      </c>
      <c r="O20" s="120">
        <f t="shared" si="0"/>
        <v>5600</v>
      </c>
      <c r="P20" s="121"/>
    </row>
    <row r="21" spans="2:15" s="116" customFormat="1" ht="16.5" customHeight="1" thickBot="1">
      <c r="B21" s="52"/>
      <c r="C21" s="53"/>
      <c r="D21" s="53"/>
      <c r="E21" s="53" t="s">
        <v>79</v>
      </c>
      <c r="F21" s="53"/>
      <c r="G21" s="53"/>
      <c r="H21" s="53"/>
      <c r="I21" s="53"/>
      <c r="J21" s="53"/>
      <c r="K21" s="53"/>
      <c r="L21" s="119"/>
      <c r="M21" s="122">
        <v>562528</v>
      </c>
      <c r="N21" s="122">
        <v>615236</v>
      </c>
      <c r="O21" s="123">
        <f t="shared" si="0"/>
        <v>52708</v>
      </c>
    </row>
    <row r="22" spans="2:15" s="116" customFormat="1" ht="16.5" customHeight="1" thickBot="1">
      <c r="B22" s="55"/>
      <c r="C22" s="56"/>
      <c r="D22" s="56"/>
      <c r="E22" s="56"/>
      <c r="F22" s="56"/>
      <c r="G22" s="56"/>
      <c r="H22" s="56" t="s">
        <v>21</v>
      </c>
      <c r="I22" s="56"/>
      <c r="J22" s="56"/>
      <c r="K22" s="56"/>
      <c r="L22" s="124"/>
      <c r="M22" s="125">
        <f>SUM(M14:M21)</f>
        <v>63006829</v>
      </c>
      <c r="N22" s="125">
        <f>SUM(N14:N21)</f>
        <v>61998605</v>
      </c>
      <c r="O22" s="126">
        <f>N22-M22</f>
        <v>-1008224</v>
      </c>
    </row>
    <row r="23" spans="2:15" s="116" customFormat="1" ht="16.5" customHeight="1">
      <c r="B23" s="52"/>
      <c r="C23" s="53"/>
      <c r="D23" s="53" t="s">
        <v>4</v>
      </c>
      <c r="E23" s="53"/>
      <c r="F23" s="53"/>
      <c r="G23" s="53"/>
      <c r="H23" s="53"/>
      <c r="I23" s="53"/>
      <c r="J23" s="53"/>
      <c r="K23" s="53"/>
      <c r="L23" s="119"/>
      <c r="M23" s="81"/>
      <c r="N23" s="81"/>
      <c r="O23" s="118"/>
    </row>
    <row r="24" spans="2:15" s="116" customFormat="1" ht="16.5" customHeight="1">
      <c r="B24" s="52"/>
      <c r="C24" s="53"/>
      <c r="D24" s="53"/>
      <c r="E24" s="53" t="s">
        <v>5</v>
      </c>
      <c r="F24" s="53"/>
      <c r="G24" s="53"/>
      <c r="H24" s="53"/>
      <c r="I24" s="53"/>
      <c r="J24" s="53"/>
      <c r="K24" s="53"/>
      <c r="L24" s="119"/>
      <c r="M24" s="82"/>
      <c r="N24" s="82"/>
      <c r="O24" s="120"/>
    </row>
    <row r="25" spans="2:15" s="116" customFormat="1" ht="16.5" customHeight="1">
      <c r="B25" s="52"/>
      <c r="C25" s="53"/>
      <c r="D25" s="53"/>
      <c r="E25" s="53"/>
      <c r="F25" s="53" t="s">
        <v>8</v>
      </c>
      <c r="G25" s="53"/>
      <c r="H25" s="53"/>
      <c r="I25" s="53"/>
      <c r="J25" s="53"/>
      <c r="K25" s="53"/>
      <c r="L25" s="119"/>
      <c r="M25" s="82">
        <v>49758363</v>
      </c>
      <c r="N25" s="82">
        <v>46029444</v>
      </c>
      <c r="O25" s="120">
        <f>N25-M25</f>
        <v>-3728919</v>
      </c>
    </row>
    <row r="26" spans="2:15" s="116" customFormat="1" ht="16.5" customHeight="1">
      <c r="B26" s="52"/>
      <c r="C26" s="53"/>
      <c r="D26" s="53"/>
      <c r="E26" s="53"/>
      <c r="F26" s="53" t="s">
        <v>9</v>
      </c>
      <c r="G26" s="53"/>
      <c r="H26" s="53"/>
      <c r="I26" s="53"/>
      <c r="J26" s="53"/>
      <c r="K26" s="53"/>
      <c r="L26" s="119"/>
      <c r="M26" s="127">
        <v>21604292</v>
      </c>
      <c r="N26" s="127">
        <v>18689074</v>
      </c>
      <c r="O26" s="123">
        <f>N26-M26</f>
        <v>-2915218</v>
      </c>
    </row>
    <row r="27" spans="2:15" s="116" customFormat="1" ht="16.5" customHeight="1">
      <c r="B27" s="52"/>
      <c r="C27" s="53"/>
      <c r="D27" s="53"/>
      <c r="E27" s="53"/>
      <c r="F27" s="53"/>
      <c r="G27" s="53" t="s">
        <v>10</v>
      </c>
      <c r="H27" s="53"/>
      <c r="I27" s="53"/>
      <c r="J27" s="53"/>
      <c r="K27" s="53"/>
      <c r="L27" s="119"/>
      <c r="M27" s="82">
        <f>SUM(M25:M26)</f>
        <v>71362655</v>
      </c>
      <c r="N27" s="82">
        <f>SUM(N25:N26)</f>
        <v>64718518</v>
      </c>
      <c r="O27" s="120">
        <f>N27-M27</f>
        <v>-6644137</v>
      </c>
    </row>
    <row r="28" spans="2:15" s="116" customFormat="1" ht="16.5" customHeight="1">
      <c r="B28" s="52"/>
      <c r="C28" s="53"/>
      <c r="D28" s="53"/>
      <c r="E28" s="53" t="s">
        <v>6</v>
      </c>
      <c r="F28" s="53"/>
      <c r="G28" s="53"/>
      <c r="H28" s="53"/>
      <c r="I28" s="53"/>
      <c r="J28" s="53"/>
      <c r="K28" s="53"/>
      <c r="L28" s="119"/>
      <c r="M28" s="81"/>
      <c r="N28" s="81"/>
      <c r="O28" s="118"/>
    </row>
    <row r="29" spans="2:15" s="116" customFormat="1" ht="16.5" customHeight="1">
      <c r="B29" s="52"/>
      <c r="C29" s="53"/>
      <c r="D29" s="53"/>
      <c r="E29" s="53"/>
      <c r="F29" s="53" t="s">
        <v>8</v>
      </c>
      <c r="G29" s="53"/>
      <c r="H29" s="53"/>
      <c r="I29" s="53"/>
      <c r="J29" s="53"/>
      <c r="K29" s="53"/>
      <c r="L29" s="119"/>
      <c r="M29" s="82">
        <v>0</v>
      </c>
      <c r="N29" s="82">
        <v>0</v>
      </c>
      <c r="O29" s="123">
        <f>N29-M29</f>
        <v>0</v>
      </c>
    </row>
    <row r="30" spans="2:15" s="116" customFormat="1" ht="16.5" customHeight="1">
      <c r="B30" s="52"/>
      <c r="C30" s="53"/>
      <c r="D30" s="53"/>
      <c r="E30" s="53"/>
      <c r="F30" s="53" t="s">
        <v>11</v>
      </c>
      <c r="G30" s="53"/>
      <c r="H30" s="53"/>
      <c r="I30" s="53"/>
      <c r="J30" s="53"/>
      <c r="K30" s="53"/>
      <c r="L30" s="119"/>
      <c r="M30" s="127">
        <v>0</v>
      </c>
      <c r="N30" s="127">
        <v>0</v>
      </c>
      <c r="O30" s="123">
        <f>N30-M30</f>
        <v>0</v>
      </c>
    </row>
    <row r="31" spans="2:15" s="116" customFormat="1" ht="16.5" customHeight="1" thickBot="1">
      <c r="B31" s="52"/>
      <c r="C31" s="53"/>
      <c r="D31" s="53"/>
      <c r="E31" s="53"/>
      <c r="F31" s="53"/>
      <c r="G31" s="53" t="s">
        <v>26</v>
      </c>
      <c r="H31" s="53"/>
      <c r="I31" s="53"/>
      <c r="J31" s="53"/>
      <c r="K31" s="53"/>
      <c r="L31" s="119"/>
      <c r="M31" s="127">
        <f>SUM(M29:M30)</f>
        <v>0</v>
      </c>
      <c r="N31" s="127">
        <f>SUM(N29:N30)</f>
        <v>0</v>
      </c>
      <c r="O31" s="123">
        <f>N31-M31</f>
        <v>0</v>
      </c>
    </row>
    <row r="32" spans="2:15" s="116" customFormat="1" ht="16.5" customHeight="1" thickBot="1">
      <c r="B32" s="55"/>
      <c r="C32" s="56"/>
      <c r="D32" s="56"/>
      <c r="E32" s="56"/>
      <c r="F32" s="56"/>
      <c r="G32" s="56"/>
      <c r="H32" s="56" t="s">
        <v>12</v>
      </c>
      <c r="I32" s="56"/>
      <c r="J32" s="56"/>
      <c r="K32" s="56"/>
      <c r="L32" s="124"/>
      <c r="M32" s="125">
        <f>M27+M31</f>
        <v>71362655</v>
      </c>
      <c r="N32" s="125">
        <f>N27+N31</f>
        <v>64718518</v>
      </c>
      <c r="O32" s="126">
        <f>N32-M32</f>
        <v>-6644137</v>
      </c>
    </row>
    <row r="33" spans="2:15" s="116" customFormat="1" ht="16.5" customHeight="1">
      <c r="B33" s="52"/>
      <c r="C33" s="53"/>
      <c r="D33" s="53"/>
      <c r="E33" s="53"/>
      <c r="F33" s="53"/>
      <c r="G33" s="61"/>
      <c r="H33" s="53" t="s">
        <v>13</v>
      </c>
      <c r="I33" s="61"/>
      <c r="J33" s="53"/>
      <c r="K33" s="53"/>
      <c r="L33" s="119"/>
      <c r="M33" s="81">
        <f>M22-M32</f>
        <v>-8355826</v>
      </c>
      <c r="N33" s="81">
        <f>N22-N32</f>
        <v>-2719913</v>
      </c>
      <c r="O33" s="128">
        <f>N33-M33</f>
        <v>5635913</v>
      </c>
    </row>
    <row r="34" spans="2:15" s="116" customFormat="1" ht="16.5" customHeight="1">
      <c r="B34" s="52"/>
      <c r="C34" s="53" t="s">
        <v>15</v>
      </c>
      <c r="D34" s="53"/>
      <c r="E34" s="53"/>
      <c r="F34" s="53"/>
      <c r="G34" s="53"/>
      <c r="H34" s="53"/>
      <c r="I34" s="53"/>
      <c r="J34" s="53"/>
      <c r="K34" s="53"/>
      <c r="L34" s="119"/>
      <c r="M34" s="82"/>
      <c r="N34" s="82"/>
      <c r="O34" s="120"/>
    </row>
    <row r="35" spans="2:15" s="116" customFormat="1" ht="16.5" customHeight="1">
      <c r="B35" s="52"/>
      <c r="C35" s="53"/>
      <c r="D35" s="53" t="s">
        <v>16</v>
      </c>
      <c r="E35" s="53"/>
      <c r="F35" s="53"/>
      <c r="G35" s="53"/>
      <c r="H35" s="53"/>
      <c r="I35" s="53"/>
      <c r="J35" s="53"/>
      <c r="K35" s="53"/>
      <c r="L35" s="119"/>
      <c r="M35" s="82"/>
      <c r="N35" s="82"/>
      <c r="O35" s="120"/>
    </row>
    <row r="36" spans="2:15" s="116" customFormat="1" ht="16.5" customHeight="1">
      <c r="B36" s="52"/>
      <c r="C36" s="53"/>
      <c r="D36" s="53"/>
      <c r="E36" s="53" t="s">
        <v>88</v>
      </c>
      <c r="F36" s="53"/>
      <c r="G36" s="53"/>
      <c r="H36" s="53"/>
      <c r="I36" s="53"/>
      <c r="J36" s="53"/>
      <c r="K36" s="53"/>
      <c r="L36" s="119"/>
      <c r="M36" s="127">
        <v>0</v>
      </c>
      <c r="N36" s="127">
        <v>0</v>
      </c>
      <c r="O36" s="123">
        <f>N36-M36</f>
        <v>0</v>
      </c>
    </row>
    <row r="37" spans="2:15" s="116" customFormat="1" ht="16.5" customHeight="1" thickBot="1">
      <c r="B37" s="52"/>
      <c r="C37" s="53"/>
      <c r="D37" s="53"/>
      <c r="E37" s="53" t="s">
        <v>23</v>
      </c>
      <c r="F37" s="53"/>
      <c r="G37" s="53"/>
      <c r="H37" s="53"/>
      <c r="I37" s="53"/>
      <c r="J37" s="53"/>
      <c r="K37" s="53"/>
      <c r="L37" s="119"/>
      <c r="M37" s="122">
        <v>0</v>
      </c>
      <c r="N37" s="122">
        <v>0</v>
      </c>
      <c r="O37" s="129">
        <f>N37-M37</f>
        <v>0</v>
      </c>
    </row>
    <row r="38" spans="2:15" s="116" customFormat="1" ht="16.5" customHeight="1" thickBot="1">
      <c r="B38" s="55"/>
      <c r="C38" s="56"/>
      <c r="D38" s="56"/>
      <c r="E38" s="56"/>
      <c r="F38" s="56"/>
      <c r="G38" s="56"/>
      <c r="H38" s="56" t="s">
        <v>17</v>
      </c>
      <c r="I38" s="56"/>
      <c r="J38" s="56"/>
      <c r="K38" s="56"/>
      <c r="L38" s="124"/>
      <c r="M38" s="125">
        <f>SUM(M36:M37)</f>
        <v>0</v>
      </c>
      <c r="N38" s="125">
        <f>SUM(N36:N37)</f>
        <v>0</v>
      </c>
      <c r="O38" s="129">
        <f>N38-M38</f>
        <v>0</v>
      </c>
    </row>
    <row r="39" spans="2:15" s="116" customFormat="1" ht="16.5" customHeight="1">
      <c r="B39" s="52"/>
      <c r="C39" s="53"/>
      <c r="D39" s="53" t="s">
        <v>24</v>
      </c>
      <c r="E39" s="53"/>
      <c r="F39" s="53"/>
      <c r="G39" s="53"/>
      <c r="H39" s="53"/>
      <c r="I39" s="53"/>
      <c r="J39" s="53"/>
      <c r="K39" s="53"/>
      <c r="L39" s="119"/>
      <c r="M39" s="81"/>
      <c r="N39" s="81"/>
      <c r="O39" s="118"/>
    </row>
    <row r="40" spans="2:15" s="116" customFormat="1" ht="16.5" customHeight="1">
      <c r="B40" s="52"/>
      <c r="C40" s="53"/>
      <c r="D40" s="53"/>
      <c r="E40" s="53" t="s">
        <v>52</v>
      </c>
      <c r="F40" s="53"/>
      <c r="G40" s="53"/>
      <c r="H40" s="53"/>
      <c r="I40" s="53"/>
      <c r="J40" s="53"/>
      <c r="K40" s="53"/>
      <c r="L40" s="119"/>
      <c r="M40" s="127">
        <v>0</v>
      </c>
      <c r="N40" s="127">
        <v>0</v>
      </c>
      <c r="O40" s="123">
        <f aca="true" t="shared" si="1" ref="O40:O47">N40-M40</f>
        <v>0</v>
      </c>
    </row>
    <row r="41" spans="2:15" s="116" customFormat="1" ht="16.5" customHeight="1" thickBot="1">
      <c r="B41" s="65"/>
      <c r="C41" s="66"/>
      <c r="D41" s="66"/>
      <c r="E41" s="53" t="s">
        <v>53</v>
      </c>
      <c r="F41" s="66"/>
      <c r="G41" s="66"/>
      <c r="H41" s="66"/>
      <c r="I41" s="66"/>
      <c r="J41" s="66"/>
      <c r="K41" s="66"/>
      <c r="L41" s="130"/>
      <c r="M41" s="122">
        <v>0</v>
      </c>
      <c r="N41" s="122">
        <v>0</v>
      </c>
      <c r="O41" s="123">
        <f t="shared" si="1"/>
        <v>0</v>
      </c>
    </row>
    <row r="42" spans="2:15" s="116" customFormat="1" ht="16.5" customHeight="1" thickBot="1">
      <c r="B42" s="55"/>
      <c r="C42" s="56"/>
      <c r="D42" s="56"/>
      <c r="E42" s="56"/>
      <c r="F42" s="56"/>
      <c r="G42" s="56"/>
      <c r="H42" s="56" t="s">
        <v>25</v>
      </c>
      <c r="I42" s="56"/>
      <c r="J42" s="56"/>
      <c r="K42" s="56"/>
      <c r="L42" s="124"/>
      <c r="M42" s="125">
        <f>SUM(M40:M41)</f>
        <v>0</v>
      </c>
      <c r="N42" s="125">
        <f>SUM(N40:N41)</f>
        <v>0</v>
      </c>
      <c r="O42" s="126">
        <f t="shared" si="1"/>
        <v>0</v>
      </c>
    </row>
    <row r="43" spans="2:15" s="116" customFormat="1" ht="16.5" customHeight="1">
      <c r="B43" s="52"/>
      <c r="C43" s="53"/>
      <c r="D43" s="53"/>
      <c r="E43" s="53"/>
      <c r="F43" s="53"/>
      <c r="G43" s="61"/>
      <c r="H43" s="53" t="s">
        <v>28</v>
      </c>
      <c r="I43" s="53"/>
      <c r="J43" s="53"/>
      <c r="K43" s="53"/>
      <c r="L43" s="119"/>
      <c r="M43" s="81">
        <f>M38-M42</f>
        <v>0</v>
      </c>
      <c r="N43" s="81">
        <f>N38-N42</f>
        <v>0</v>
      </c>
      <c r="O43" s="131">
        <f t="shared" si="1"/>
        <v>0</v>
      </c>
    </row>
    <row r="44" spans="2:15" s="116" customFormat="1" ht="16.5" customHeight="1">
      <c r="B44" s="52"/>
      <c r="C44" s="53"/>
      <c r="D44" s="53"/>
      <c r="E44" s="53"/>
      <c r="F44" s="53"/>
      <c r="G44" s="61"/>
      <c r="H44" s="53" t="s">
        <v>61</v>
      </c>
      <c r="I44" s="53"/>
      <c r="J44" s="53"/>
      <c r="K44" s="53"/>
      <c r="L44" s="119"/>
      <c r="M44" s="81">
        <v>597810</v>
      </c>
      <c r="N44" s="81">
        <v>2259353</v>
      </c>
      <c r="O44" s="120">
        <f>N44-M44</f>
        <v>1661543</v>
      </c>
    </row>
    <row r="45" spans="2:15" s="116" customFormat="1" ht="16.5" customHeight="1">
      <c r="B45" s="52"/>
      <c r="C45" s="53"/>
      <c r="D45" s="53"/>
      <c r="E45" s="53"/>
      <c r="F45" s="53"/>
      <c r="G45" s="61"/>
      <c r="H45" s="53" t="s">
        <v>36</v>
      </c>
      <c r="I45" s="53"/>
      <c r="J45" s="53"/>
      <c r="K45" s="53"/>
      <c r="L45" s="119"/>
      <c r="M45" s="82">
        <f>M33+M43+M44</f>
        <v>-7758016</v>
      </c>
      <c r="N45" s="82">
        <f>N33+N43+N44</f>
        <v>-460560</v>
      </c>
      <c r="O45" s="123">
        <f t="shared" si="1"/>
        <v>7297456</v>
      </c>
    </row>
    <row r="46" spans="2:15" s="116" customFormat="1" ht="16.5" customHeight="1">
      <c r="B46" s="52"/>
      <c r="C46" s="53"/>
      <c r="D46" s="53"/>
      <c r="E46" s="53"/>
      <c r="F46" s="53"/>
      <c r="G46" s="61"/>
      <c r="H46" s="53" t="s">
        <v>34</v>
      </c>
      <c r="I46" s="53"/>
      <c r="J46" s="53"/>
      <c r="K46" s="53"/>
      <c r="L46" s="119"/>
      <c r="M46" s="82">
        <v>43745457</v>
      </c>
      <c r="N46" s="82">
        <f>M48</f>
        <v>35987441</v>
      </c>
      <c r="O46" s="123">
        <f t="shared" si="1"/>
        <v>-7758016</v>
      </c>
    </row>
    <row r="47" spans="2:15" s="116" customFormat="1" ht="16.5" customHeight="1" thickBot="1">
      <c r="B47" s="52"/>
      <c r="C47" s="53"/>
      <c r="D47" s="53"/>
      <c r="E47" s="53"/>
      <c r="F47" s="53"/>
      <c r="G47" s="61"/>
      <c r="H47" s="53" t="s">
        <v>35</v>
      </c>
      <c r="I47" s="53"/>
      <c r="J47" s="53"/>
      <c r="K47" s="53"/>
      <c r="L47" s="119"/>
      <c r="M47" s="122">
        <f>M45+M46</f>
        <v>35987441</v>
      </c>
      <c r="N47" s="122">
        <f>N45+N46</f>
        <v>35526881</v>
      </c>
      <c r="O47" s="123">
        <f t="shared" si="1"/>
        <v>-460560</v>
      </c>
    </row>
    <row r="48" spans="2:15" s="116" customFormat="1" ht="16.5" customHeight="1" thickBot="1">
      <c r="B48" s="55" t="s">
        <v>38</v>
      </c>
      <c r="C48" s="56"/>
      <c r="D48" s="56"/>
      <c r="E48" s="56"/>
      <c r="F48" s="56"/>
      <c r="G48" s="56"/>
      <c r="H48" s="56"/>
      <c r="I48" s="56"/>
      <c r="J48" s="56"/>
      <c r="K48" s="56"/>
      <c r="L48" s="124"/>
      <c r="M48" s="122">
        <f>M47</f>
        <v>35987441</v>
      </c>
      <c r="N48" s="122">
        <f>N47</f>
        <v>35526881</v>
      </c>
      <c r="O48" s="126">
        <f>N48-M48</f>
        <v>-460560</v>
      </c>
    </row>
    <row r="49" s="116" customFormat="1" ht="13.5" customHeight="1"/>
    <row r="50" s="116" customFormat="1" ht="13.5" customHeight="1"/>
    <row r="51" s="116" customFormat="1" ht="13.5" customHeight="1"/>
    <row r="52" s="116" customFormat="1" ht="13.5" customHeight="1"/>
    <row r="53" s="116" customFormat="1" ht="13.5" customHeight="1"/>
    <row r="54" s="116" customFormat="1" ht="13.5" customHeight="1"/>
    <row r="55" s="116" customFormat="1" ht="13.5" customHeight="1"/>
    <row r="56" s="116" customFormat="1" ht="13.5" customHeight="1"/>
    <row r="57" s="116" customFormat="1" ht="13.5" customHeight="1"/>
    <row r="58" s="116" customFormat="1" ht="13.5" customHeight="1"/>
    <row r="59" s="116" customFormat="1" ht="13.5" customHeight="1"/>
    <row r="60" s="116" customFormat="1" ht="13.5" customHeight="1"/>
    <row r="61" s="116" customFormat="1" ht="13.5" customHeight="1"/>
    <row r="62" s="116" customFormat="1" ht="13.5" customHeight="1"/>
    <row r="63" s="116" customFormat="1" ht="13.5" customHeight="1"/>
    <row r="64" s="116" customFormat="1" ht="13.5" customHeight="1"/>
    <row r="65" s="116" customFormat="1" ht="13.5" customHeight="1"/>
    <row r="66" s="116" customFormat="1" ht="13.5" customHeight="1"/>
    <row r="67" s="116" customFormat="1" ht="13.5" customHeight="1"/>
    <row r="68" s="116" customFormat="1" ht="13.5" customHeight="1"/>
    <row r="69" s="116" customFormat="1" ht="13.5" customHeight="1"/>
    <row r="70" s="116" customFormat="1" ht="13.5" customHeight="1"/>
    <row r="71" s="116" customFormat="1" ht="13.5" customHeight="1"/>
    <row r="72" s="116" customFormat="1" ht="13.5" customHeight="1"/>
    <row r="73" s="116" customFormat="1" ht="13.5" customHeight="1"/>
    <row r="74" s="116" customFormat="1" ht="13.5" customHeight="1"/>
    <row r="75" s="116" customFormat="1" ht="13.5" customHeight="1"/>
    <row r="76" s="116" customFormat="1" ht="13.5" customHeight="1"/>
    <row r="77" s="116" customFormat="1" ht="13.5" customHeight="1"/>
    <row r="78" s="116" customFormat="1" ht="13.5" customHeight="1"/>
    <row r="79" s="116" customFormat="1" ht="13.5" customHeight="1"/>
    <row r="80" s="116" customFormat="1" ht="13.5" customHeight="1"/>
    <row r="81" s="116" customFormat="1" ht="13.5" customHeight="1"/>
    <row r="82" s="116" customFormat="1" ht="13.5" customHeight="1"/>
    <row r="83" s="116" customFormat="1" ht="13.5" customHeight="1"/>
    <row r="84" s="116" customFormat="1" ht="13.5" customHeight="1"/>
    <row r="85" s="116" customFormat="1" ht="13.5" customHeight="1"/>
    <row r="86" s="116" customFormat="1" ht="13.5" customHeight="1"/>
    <row r="87" s="116" customFormat="1" ht="13.5" customHeight="1"/>
    <row r="88" s="116" customFormat="1" ht="13.5" customHeight="1"/>
    <row r="89" s="116" customFormat="1" ht="13.5" customHeight="1"/>
    <row r="90" s="116" customFormat="1" ht="13.5" customHeight="1"/>
    <row r="91" s="116" customFormat="1" ht="13.5" customHeight="1"/>
    <row r="92" s="116" customFormat="1" ht="13.5" customHeight="1"/>
    <row r="93" s="116" customFormat="1" ht="13.5" customHeight="1"/>
    <row r="94" s="116" customFormat="1" ht="13.5" customHeight="1"/>
    <row r="95" s="116" customFormat="1" ht="13.5" customHeight="1"/>
    <row r="96" s="116" customFormat="1" ht="13.5" customHeight="1"/>
    <row r="97" s="116" customFormat="1" ht="13.5" customHeight="1"/>
    <row r="98" s="116" customFormat="1" ht="13.5" customHeight="1"/>
    <row r="99" s="116" customFormat="1" ht="13.5" customHeight="1"/>
    <row r="100" s="116" customFormat="1" ht="13.5" customHeight="1"/>
    <row r="101" s="116" customFormat="1" ht="13.5" customHeight="1"/>
    <row r="102" s="116" customFormat="1" ht="13.5" customHeight="1"/>
    <row r="103" s="116" customFormat="1" ht="13.5" customHeight="1"/>
    <row r="104" s="116" customFormat="1" ht="13.5" customHeight="1"/>
    <row r="105" s="116" customFormat="1" ht="13.5" customHeight="1"/>
    <row r="106" s="116" customFormat="1" ht="13.5" customHeight="1"/>
    <row r="107" s="116" customFormat="1" ht="13.5" customHeight="1"/>
    <row r="108" s="116" customFormat="1" ht="13.5" customHeight="1"/>
    <row r="109" s="116" customFormat="1" ht="13.5" customHeight="1"/>
    <row r="110" s="116" customFormat="1" ht="13.5" customHeight="1"/>
    <row r="111" s="116" customFormat="1" ht="13.5" customHeight="1"/>
    <row r="112" s="116" customFormat="1" ht="13.5" customHeight="1"/>
    <row r="113" s="116" customFormat="1" ht="13.5" customHeight="1"/>
    <row r="114" s="116" customFormat="1" ht="13.5" customHeight="1"/>
    <row r="115" s="116" customFormat="1" ht="13.5" customHeight="1"/>
    <row r="116" s="116" customFormat="1" ht="13.5" customHeight="1"/>
    <row r="117" s="116" customFormat="1" ht="13.5" customHeight="1"/>
    <row r="118" s="116" customFormat="1" ht="13.5" customHeight="1"/>
    <row r="119" s="116" customFormat="1" ht="13.5" customHeight="1"/>
    <row r="120" s="116" customFormat="1" ht="13.5" customHeight="1"/>
    <row r="121" s="116" customFormat="1" ht="13.5" customHeight="1"/>
    <row r="122" s="116" customFormat="1" ht="13.5" customHeight="1"/>
    <row r="123" s="116" customFormat="1" ht="13.5" customHeight="1"/>
    <row r="124" s="116" customFormat="1" ht="13.5" customHeight="1"/>
    <row r="125" s="116" customFormat="1" ht="13.5" customHeight="1"/>
    <row r="126" s="116" customFormat="1" ht="13.5" customHeight="1"/>
    <row r="127" s="116" customFormat="1" ht="13.5" customHeight="1"/>
    <row r="128" s="116" customFormat="1" ht="13.5" customHeight="1"/>
    <row r="129" s="116" customFormat="1" ht="13.5" customHeight="1"/>
    <row r="130" s="116" customFormat="1" ht="13.5" customHeight="1"/>
    <row r="131" s="116" customFormat="1" ht="13.5" customHeight="1"/>
    <row r="132" s="116" customFormat="1" ht="13.5" customHeight="1"/>
    <row r="133" s="116" customFormat="1" ht="13.5" customHeight="1"/>
    <row r="134" s="116" customFormat="1" ht="13.5" customHeight="1"/>
    <row r="135" s="116" customFormat="1" ht="13.5" customHeight="1"/>
    <row r="136" s="116" customFormat="1" ht="13.5" customHeight="1"/>
    <row r="137" s="116" customFormat="1" ht="13.5" customHeight="1"/>
    <row r="138" s="116" customFormat="1" ht="13.5" customHeight="1"/>
    <row r="139" s="116" customFormat="1" ht="13.5" customHeight="1"/>
    <row r="140" s="116" customFormat="1" ht="13.5" customHeight="1"/>
    <row r="141" s="116" customFormat="1" ht="13.5" customHeight="1"/>
    <row r="142" s="116" customFormat="1" ht="13.5" customHeight="1"/>
    <row r="143" s="116" customFormat="1" ht="13.5" customHeight="1"/>
    <row r="144" s="116" customFormat="1" ht="13.5" customHeight="1"/>
    <row r="145" s="116" customFormat="1" ht="13.5" customHeight="1"/>
    <row r="146" s="116" customFormat="1" ht="13.5" customHeight="1"/>
    <row r="147" s="116" customFormat="1" ht="13.5" customHeight="1"/>
    <row r="148" s="116" customFormat="1" ht="13.5" customHeight="1"/>
    <row r="149" s="116" customFormat="1" ht="13.5" customHeight="1"/>
    <row r="150" s="116" customFormat="1" ht="13.5" customHeight="1"/>
    <row r="151" s="116" customFormat="1" ht="13.5" customHeight="1"/>
    <row r="152" s="116" customFormat="1" ht="13.5" customHeight="1"/>
    <row r="153" s="116" customFormat="1" ht="13.5" customHeight="1"/>
    <row r="154" s="116" customFormat="1" ht="13.5" customHeight="1"/>
    <row r="155" s="116" customFormat="1" ht="13.5" customHeight="1"/>
    <row r="156" s="116" customFormat="1" ht="13.5" customHeight="1"/>
    <row r="157" s="116" customFormat="1" ht="13.5" customHeight="1"/>
    <row r="158" s="116" customFormat="1" ht="13.5" customHeight="1"/>
    <row r="159" s="116" customFormat="1" ht="13.5" customHeight="1"/>
    <row r="160" s="116" customFormat="1" ht="13.5" customHeight="1"/>
    <row r="161" s="116" customFormat="1" ht="13.5" customHeight="1"/>
    <row r="162" s="116" customFormat="1" ht="13.5" customHeight="1"/>
    <row r="163" s="116" customFormat="1" ht="13.5" customHeight="1"/>
    <row r="164" s="116" customFormat="1" ht="13.5" customHeight="1"/>
    <row r="165" s="116" customFormat="1" ht="13.5" customHeight="1"/>
    <row r="166" s="116" customFormat="1" ht="13.5" customHeight="1"/>
    <row r="167" s="116" customFormat="1" ht="13.5" customHeight="1"/>
    <row r="168" s="116" customFormat="1" ht="13.5" customHeight="1"/>
    <row r="169" s="116" customFormat="1" ht="13.5" customHeight="1"/>
    <row r="170" s="116" customFormat="1" ht="13.5" customHeight="1"/>
    <row r="171" s="116" customFormat="1" ht="13.5" customHeight="1"/>
    <row r="172" s="116" customFormat="1" ht="13.5" customHeight="1"/>
    <row r="173" s="116" customFormat="1" ht="13.5" customHeight="1"/>
    <row r="174" s="116" customFormat="1" ht="13.5" customHeight="1"/>
    <row r="175" s="116" customFormat="1" ht="13.5" customHeight="1"/>
    <row r="176" s="116" customFormat="1" ht="13.5" customHeight="1"/>
    <row r="177" s="116" customFormat="1" ht="13.5" customHeight="1"/>
    <row r="178" s="116" customFormat="1" ht="13.5" customHeight="1"/>
    <row r="179" s="116" customFormat="1" ht="13.5" customHeight="1"/>
    <row r="180" s="116" customFormat="1" ht="13.5" customHeight="1"/>
    <row r="181" s="116" customFormat="1" ht="13.5" customHeight="1"/>
    <row r="182" s="116" customFormat="1" ht="13.5" customHeight="1"/>
    <row r="183" s="116" customFormat="1" ht="13.5" customHeight="1"/>
    <row r="184" s="116" customFormat="1" ht="13.5" customHeight="1"/>
    <row r="185" s="116" customFormat="1" ht="13.5" customHeight="1"/>
    <row r="186" s="116" customFormat="1" ht="13.5" customHeight="1"/>
    <row r="187" s="116" customFormat="1" ht="13.5" customHeight="1"/>
    <row r="188" s="116" customFormat="1" ht="13.5" customHeight="1"/>
    <row r="189" s="116" customFormat="1" ht="13.5" customHeight="1"/>
    <row r="190" s="116" customFormat="1" ht="13.5" customHeight="1"/>
    <row r="191" s="116" customFormat="1" ht="13.5" customHeight="1"/>
    <row r="192" s="116" customFormat="1" ht="13.5" customHeight="1"/>
    <row r="193" s="116" customFormat="1" ht="13.5" customHeight="1"/>
    <row r="194" s="116" customFormat="1" ht="13.5" customHeight="1"/>
    <row r="195" s="116" customFormat="1" ht="13.5" customHeight="1"/>
    <row r="196" s="116" customFormat="1" ht="13.5" customHeight="1"/>
    <row r="197" s="116" customFormat="1" ht="13.5" customHeight="1"/>
    <row r="198" s="116" customFormat="1" ht="13.5" customHeight="1"/>
    <row r="199" s="116" customFormat="1" ht="13.5" customHeight="1"/>
    <row r="200" s="116" customFormat="1" ht="13.5" customHeight="1"/>
    <row r="201" s="116" customFormat="1" ht="13.5" customHeight="1"/>
    <row r="202" s="116" customFormat="1" ht="13.5" customHeight="1"/>
    <row r="203" s="116" customFormat="1" ht="13.5" customHeight="1"/>
    <row r="204" s="116" customFormat="1" ht="13.5" customHeight="1"/>
    <row r="205" s="116" customFormat="1" ht="13.5" customHeight="1"/>
    <row r="206" s="116" customFormat="1" ht="13.5" customHeight="1"/>
    <row r="207" s="116" customFormat="1" ht="13.5" customHeight="1"/>
    <row r="208" s="116" customFormat="1" ht="13.5" customHeight="1"/>
    <row r="209" s="116" customFormat="1" ht="13.5" customHeight="1"/>
    <row r="210" s="116" customFormat="1" ht="13.5" customHeight="1"/>
    <row r="211" s="116" customFormat="1" ht="13.5" customHeight="1"/>
    <row r="212" s="116" customFormat="1" ht="13.5" customHeight="1"/>
    <row r="213" s="116" customFormat="1" ht="13.5" customHeight="1"/>
    <row r="214" s="116" customFormat="1" ht="13.5" customHeight="1"/>
    <row r="215" s="116" customFormat="1" ht="13.5" customHeight="1"/>
    <row r="216" s="116" customFormat="1" ht="13.5" customHeight="1"/>
    <row r="217" s="116" customFormat="1" ht="13.5" customHeight="1"/>
    <row r="218" s="116" customFormat="1" ht="13.5" customHeight="1"/>
    <row r="219" s="116" customFormat="1" ht="13.5" customHeight="1"/>
    <row r="220" s="116" customFormat="1" ht="13.5" customHeight="1"/>
    <row r="221" s="116" customFormat="1" ht="13.5" customHeight="1"/>
    <row r="222" s="116" customFormat="1" ht="13.5" customHeight="1"/>
    <row r="223" s="116" customFormat="1" ht="13.5" customHeight="1"/>
    <row r="224" s="116" customFormat="1" ht="13.5" customHeight="1"/>
    <row r="225" s="116" customFormat="1" ht="13.5" customHeight="1"/>
    <row r="226" s="116" customFormat="1" ht="13.5" customHeight="1"/>
  </sheetData>
  <sheetProtection sheet="1"/>
  <mergeCells count="1">
    <mergeCell ref="B10:L10"/>
  </mergeCells>
  <printOptions horizontalCentered="1"/>
  <pageMargins left="0.5905511811023623" right="0.5905511811023623" top="1.1811023622047245" bottom="0.7874015748031497" header="0.1968503937007874" footer="0.31496062992125984"/>
  <pageSetup horizontalDpi="600" verticalDpi="600" orientation="portrait" paperSize="9" r:id="rId1"/>
  <headerFooter>
    <oddHeader>&amp;C&amp;14
&amp;"ＭＳ ゴシック,太字"&amp;16 ２０１７（平成２９）年度　各会計正味財産増減計算書&amp;"-,標準"&amp;11
&amp;"ＭＳ ゴシック,標準"&amp;10（自２０１７年４月１日　至２０１８年３月３１日）&amp;"-,標準"
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="85" zoomScaleNormal="85" workbookViewId="0" topLeftCell="A1">
      <selection activeCell="N44" sqref="N44"/>
    </sheetView>
  </sheetViews>
  <sheetFormatPr defaultColWidth="9.00390625" defaultRowHeight="18" customHeight="1"/>
  <cols>
    <col min="1" max="1" width="8.421875" style="2" customWidth="1"/>
    <col min="2" max="11" width="2.00390625" style="2" customWidth="1"/>
    <col min="12" max="12" width="21.00390625" style="2" customWidth="1"/>
    <col min="13" max="15" width="16.8515625" style="2" customWidth="1"/>
    <col min="16" max="16" width="13.7109375" style="2" customWidth="1"/>
    <col min="17" max="16384" width="9.00390625" style="2" customWidth="1"/>
  </cols>
  <sheetData>
    <row r="1" spans="1:15" ht="1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</row>
    <row r="2" spans="1:15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8" customHeight="1">
      <c r="A3" s="8"/>
      <c r="B3" s="5" t="s">
        <v>71</v>
      </c>
      <c r="C3" s="5"/>
      <c r="D3" s="5"/>
      <c r="E3" s="5"/>
      <c r="F3" s="5"/>
      <c r="G3" s="5"/>
      <c r="H3" s="5"/>
      <c r="I3" s="5"/>
      <c r="J3" s="5"/>
      <c r="K3" s="5"/>
      <c r="L3" s="5"/>
      <c r="M3" s="10"/>
      <c r="N3" s="10"/>
      <c r="O3" s="10"/>
      <c r="P3" s="4"/>
    </row>
    <row r="4" spans="1:16" s="68" customFormat="1" ht="18" customHeight="1">
      <c r="A4" s="7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10"/>
      <c r="N4" s="10"/>
      <c r="O4" s="10"/>
      <c r="P4" s="4"/>
    </row>
    <row r="5" spans="1:16" s="68" customFormat="1" ht="18" customHeight="1">
      <c r="A5" s="71"/>
      <c r="B5" s="10"/>
      <c r="C5" s="10"/>
      <c r="D5" s="10"/>
      <c r="E5" s="10"/>
      <c r="F5" s="10"/>
      <c r="G5" s="10"/>
      <c r="H5" s="10"/>
      <c r="I5" s="10"/>
      <c r="J5" s="10"/>
      <c r="K5" s="10"/>
      <c r="L5" s="33" t="s">
        <v>32</v>
      </c>
      <c r="M5" s="83">
        <f>N20+N36</f>
        <v>213528419</v>
      </c>
      <c r="N5" s="33" t="s">
        <v>42</v>
      </c>
      <c r="O5" s="10"/>
      <c r="P5" s="4"/>
    </row>
    <row r="6" spans="1:16" s="68" customFormat="1" ht="18" customHeight="1">
      <c r="A6" s="71"/>
      <c r="B6" s="10"/>
      <c r="C6" s="10"/>
      <c r="D6" s="10"/>
      <c r="E6" s="10"/>
      <c r="F6" s="10"/>
      <c r="G6" s="10"/>
      <c r="H6" s="10"/>
      <c r="I6" s="10"/>
      <c r="J6" s="10"/>
      <c r="K6" s="10"/>
      <c r="L6" s="33" t="s">
        <v>33</v>
      </c>
      <c r="M6" s="83">
        <f>N30+N40-N42</f>
        <v>218990600</v>
      </c>
      <c r="N6" s="33" t="s">
        <v>42</v>
      </c>
      <c r="O6" s="10"/>
      <c r="P6" s="4"/>
    </row>
    <row r="7" spans="1:16" s="68" customFormat="1" ht="18" customHeight="1">
      <c r="A7" s="71"/>
      <c r="B7" s="10"/>
      <c r="C7" s="10"/>
      <c r="D7" s="10"/>
      <c r="E7" s="10"/>
      <c r="F7" s="10"/>
      <c r="G7" s="10"/>
      <c r="H7" s="10"/>
      <c r="I7" s="10"/>
      <c r="J7" s="10"/>
      <c r="K7" s="10"/>
      <c r="L7" s="33" t="s">
        <v>37</v>
      </c>
      <c r="M7" s="84">
        <f>M5-M6</f>
        <v>-5462181</v>
      </c>
      <c r="N7" s="33" t="s">
        <v>42</v>
      </c>
      <c r="O7" s="10"/>
      <c r="P7" s="4"/>
    </row>
    <row r="8" spans="1:16" s="68" customFormat="1" ht="18" customHeight="1">
      <c r="A8" s="71"/>
      <c r="B8" s="10"/>
      <c r="C8" s="10"/>
      <c r="D8" s="10"/>
      <c r="E8" s="10"/>
      <c r="F8" s="10"/>
      <c r="G8" s="10"/>
      <c r="H8" s="10"/>
      <c r="I8" s="10"/>
      <c r="J8" s="10"/>
      <c r="K8" s="10"/>
      <c r="L8" s="36" t="s">
        <v>34</v>
      </c>
      <c r="M8" s="84">
        <f>N44</f>
        <v>121468922</v>
      </c>
      <c r="N8" s="33" t="s">
        <v>42</v>
      </c>
      <c r="O8" s="10"/>
      <c r="P8" s="4"/>
    </row>
    <row r="9" spans="1:16" s="68" customFormat="1" ht="18" customHeight="1">
      <c r="A9" s="71"/>
      <c r="B9" s="10"/>
      <c r="C9" s="10"/>
      <c r="D9" s="10"/>
      <c r="E9" s="10"/>
      <c r="F9" s="10"/>
      <c r="G9" s="10"/>
      <c r="H9" s="10"/>
      <c r="I9" s="10"/>
      <c r="J9" s="10"/>
      <c r="K9" s="10"/>
      <c r="L9" s="36" t="s">
        <v>35</v>
      </c>
      <c r="M9" s="84">
        <f>M7+M8</f>
        <v>116006741</v>
      </c>
      <c r="N9" s="33" t="s">
        <v>42</v>
      </c>
      <c r="O9" s="10"/>
      <c r="P9" s="4"/>
    </row>
    <row r="10" spans="1:16" s="68" customFormat="1" ht="18" customHeight="1" thickBot="1">
      <c r="A10" s="71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4"/>
      <c r="P10" s="39"/>
    </row>
    <row r="11" spans="1:15" s="68" customFormat="1" ht="18" customHeight="1" thickBot="1">
      <c r="A11" s="71"/>
      <c r="B11" s="137" t="s">
        <v>0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9"/>
      <c r="M11" s="18" t="s">
        <v>44</v>
      </c>
      <c r="N11" s="18" t="s">
        <v>43</v>
      </c>
      <c r="O11" s="20" t="s">
        <v>45</v>
      </c>
    </row>
    <row r="12" spans="1:15" s="68" customFormat="1" ht="18" customHeight="1">
      <c r="A12" s="71"/>
      <c r="B12" s="24" t="s">
        <v>14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85"/>
      <c r="N12" s="85"/>
      <c r="O12" s="86"/>
    </row>
    <row r="13" spans="1:15" s="68" customFormat="1" ht="18" customHeight="1">
      <c r="A13" s="71"/>
      <c r="B13" s="24"/>
      <c r="C13" s="22" t="s">
        <v>1</v>
      </c>
      <c r="D13" s="22"/>
      <c r="E13" s="22"/>
      <c r="F13" s="22"/>
      <c r="G13" s="22"/>
      <c r="H13" s="22"/>
      <c r="I13" s="22"/>
      <c r="J13" s="22"/>
      <c r="K13" s="22"/>
      <c r="L13" s="22"/>
      <c r="M13" s="87"/>
      <c r="N13" s="87"/>
      <c r="O13" s="88"/>
    </row>
    <row r="14" spans="1:15" s="68" customFormat="1" ht="18" customHeight="1">
      <c r="A14" s="71"/>
      <c r="B14" s="24"/>
      <c r="C14" s="22"/>
      <c r="D14" s="22" t="s">
        <v>3</v>
      </c>
      <c r="E14" s="22"/>
      <c r="F14" s="22"/>
      <c r="G14" s="22"/>
      <c r="H14" s="22"/>
      <c r="I14" s="22"/>
      <c r="J14" s="22"/>
      <c r="K14" s="22"/>
      <c r="L14" s="22"/>
      <c r="M14" s="87"/>
      <c r="N14" s="87"/>
      <c r="O14" s="88"/>
    </row>
    <row r="15" spans="1:15" s="68" customFormat="1" ht="18" customHeight="1">
      <c r="A15" s="71"/>
      <c r="B15" s="24"/>
      <c r="C15" s="22"/>
      <c r="D15" s="22"/>
      <c r="E15" s="22" t="s">
        <v>80</v>
      </c>
      <c r="F15" s="22"/>
      <c r="G15" s="22"/>
      <c r="H15" s="22"/>
      <c r="I15" s="22"/>
      <c r="J15" s="22"/>
      <c r="K15" s="22"/>
      <c r="L15" s="22"/>
      <c r="M15" s="101">
        <v>22120</v>
      </c>
      <c r="N15" s="101">
        <v>0</v>
      </c>
      <c r="O15" s="88">
        <f aca="true" t="shared" si="0" ref="O15:O20">N15-M15</f>
        <v>-22120</v>
      </c>
    </row>
    <row r="16" spans="1:15" s="68" customFormat="1" ht="18" customHeight="1">
      <c r="A16" s="71"/>
      <c r="B16" s="24"/>
      <c r="C16" s="22"/>
      <c r="D16" s="22"/>
      <c r="E16" s="22" t="s">
        <v>81</v>
      </c>
      <c r="F16" s="22"/>
      <c r="G16" s="22"/>
      <c r="H16" s="22"/>
      <c r="I16" s="22"/>
      <c r="J16" s="22"/>
      <c r="K16" s="22"/>
      <c r="L16" s="22"/>
      <c r="M16" s="101">
        <v>220584296</v>
      </c>
      <c r="N16" s="101">
        <v>212375418</v>
      </c>
      <c r="O16" s="88">
        <f t="shared" si="0"/>
        <v>-8208878</v>
      </c>
    </row>
    <row r="17" spans="1:15" s="68" customFormat="1" ht="18" customHeight="1">
      <c r="A17" s="71"/>
      <c r="B17" s="24"/>
      <c r="C17" s="22"/>
      <c r="D17" s="22"/>
      <c r="E17" s="22" t="s">
        <v>82</v>
      </c>
      <c r="F17" s="22"/>
      <c r="G17" s="22"/>
      <c r="H17" s="22"/>
      <c r="I17" s="22"/>
      <c r="J17" s="22"/>
      <c r="K17" s="22"/>
      <c r="L17" s="22"/>
      <c r="M17" s="101">
        <v>20000</v>
      </c>
      <c r="N17" s="101">
        <v>0</v>
      </c>
      <c r="O17" s="88">
        <f t="shared" si="0"/>
        <v>-20000</v>
      </c>
    </row>
    <row r="18" spans="1:15" s="68" customFormat="1" ht="18" customHeight="1">
      <c r="A18" s="71"/>
      <c r="B18" s="24"/>
      <c r="C18" s="22"/>
      <c r="D18" s="22"/>
      <c r="E18" s="22" t="s">
        <v>83</v>
      </c>
      <c r="G18" s="22"/>
      <c r="H18" s="22"/>
      <c r="I18" s="22"/>
      <c r="J18" s="22"/>
      <c r="K18" s="22"/>
      <c r="L18" s="22"/>
      <c r="M18" s="101">
        <v>0</v>
      </c>
      <c r="N18" s="101">
        <v>0</v>
      </c>
      <c r="O18" s="88">
        <f t="shared" si="0"/>
        <v>0</v>
      </c>
    </row>
    <row r="19" spans="1:15" s="68" customFormat="1" ht="18" customHeight="1" thickBot="1">
      <c r="A19" s="71"/>
      <c r="B19" s="24"/>
      <c r="C19" s="22"/>
      <c r="D19" s="22"/>
      <c r="E19" s="22" t="s">
        <v>84</v>
      </c>
      <c r="F19" s="22"/>
      <c r="G19" s="22"/>
      <c r="H19" s="22"/>
      <c r="I19" s="22"/>
      <c r="J19" s="22"/>
      <c r="K19" s="22"/>
      <c r="L19" s="22"/>
      <c r="M19" s="101">
        <v>156062</v>
      </c>
      <c r="N19" s="101">
        <v>175007</v>
      </c>
      <c r="O19" s="88">
        <f t="shared" si="0"/>
        <v>18945</v>
      </c>
    </row>
    <row r="20" spans="1:15" s="68" customFormat="1" ht="18" customHeight="1" thickBot="1">
      <c r="A20" s="71"/>
      <c r="B20" s="26"/>
      <c r="C20" s="27"/>
      <c r="D20" s="27"/>
      <c r="E20" s="27"/>
      <c r="F20" s="27"/>
      <c r="G20" s="27"/>
      <c r="H20" s="27" t="s">
        <v>21</v>
      </c>
      <c r="I20" s="27"/>
      <c r="J20" s="27"/>
      <c r="K20" s="27"/>
      <c r="L20" s="27"/>
      <c r="M20" s="105">
        <f>SUM(M15:M19)</f>
        <v>220782478</v>
      </c>
      <c r="N20" s="105">
        <f>SUM(N15:N19)</f>
        <v>212550425</v>
      </c>
      <c r="O20" s="90">
        <f t="shared" si="0"/>
        <v>-8232053</v>
      </c>
    </row>
    <row r="21" spans="1:15" s="68" customFormat="1" ht="18" customHeight="1">
      <c r="A21" s="71"/>
      <c r="B21" s="24"/>
      <c r="C21" s="22"/>
      <c r="D21" s="22" t="s">
        <v>4</v>
      </c>
      <c r="E21" s="22"/>
      <c r="F21" s="22"/>
      <c r="G21" s="22"/>
      <c r="H21" s="22"/>
      <c r="I21" s="22"/>
      <c r="J21" s="22"/>
      <c r="K21" s="22"/>
      <c r="L21" s="22"/>
      <c r="M21" s="92"/>
      <c r="N21" s="92"/>
      <c r="O21" s="86"/>
    </row>
    <row r="22" spans="1:15" s="68" customFormat="1" ht="18" customHeight="1">
      <c r="A22" s="71"/>
      <c r="B22" s="24"/>
      <c r="C22" s="22"/>
      <c r="D22" s="22"/>
      <c r="E22" s="22" t="s">
        <v>5</v>
      </c>
      <c r="F22" s="22"/>
      <c r="G22" s="22"/>
      <c r="H22" s="22"/>
      <c r="I22" s="22"/>
      <c r="J22" s="22"/>
      <c r="K22" s="22"/>
      <c r="L22" s="22"/>
      <c r="M22" s="101"/>
      <c r="N22" s="101"/>
      <c r="O22" s="88"/>
    </row>
    <row r="23" spans="1:15" s="68" customFormat="1" ht="18" customHeight="1">
      <c r="A23" s="71"/>
      <c r="B23" s="24"/>
      <c r="C23" s="22"/>
      <c r="D23" s="22"/>
      <c r="E23" s="22"/>
      <c r="F23" s="22" t="s">
        <v>8</v>
      </c>
      <c r="G23" s="22"/>
      <c r="H23" s="22"/>
      <c r="I23" s="22"/>
      <c r="J23" s="22"/>
      <c r="K23" s="22"/>
      <c r="L23" s="22"/>
      <c r="M23" s="101">
        <v>91220116</v>
      </c>
      <c r="N23" s="101">
        <v>88459401</v>
      </c>
      <c r="O23" s="88">
        <f>N23-M23</f>
        <v>-2760715</v>
      </c>
    </row>
    <row r="24" spans="1:15" s="68" customFormat="1" ht="18" customHeight="1">
      <c r="A24" s="71"/>
      <c r="B24" s="24"/>
      <c r="C24" s="22"/>
      <c r="D24" s="22"/>
      <c r="E24" s="22"/>
      <c r="F24" s="22" t="s">
        <v>9</v>
      </c>
      <c r="G24" s="22"/>
      <c r="H24" s="22"/>
      <c r="I24" s="22"/>
      <c r="J24" s="22"/>
      <c r="K24" s="22"/>
      <c r="L24" s="22"/>
      <c r="M24" s="101">
        <v>134885645</v>
      </c>
      <c r="N24" s="101">
        <v>130531199</v>
      </c>
      <c r="O24" s="88">
        <f>N24-M24</f>
        <v>-4354446</v>
      </c>
    </row>
    <row r="25" spans="1:15" s="68" customFormat="1" ht="18" customHeight="1">
      <c r="A25" s="71"/>
      <c r="B25" s="24"/>
      <c r="C25" s="22"/>
      <c r="D25" s="22"/>
      <c r="E25" s="22"/>
      <c r="F25" s="22"/>
      <c r="G25" s="22" t="s">
        <v>10</v>
      </c>
      <c r="H25" s="22"/>
      <c r="I25" s="22"/>
      <c r="J25" s="22"/>
      <c r="K25" s="22"/>
      <c r="L25" s="22"/>
      <c r="M25" s="101">
        <f>SUM(M23:M24)</f>
        <v>226105761</v>
      </c>
      <c r="N25" s="101">
        <f>SUM(N23:N24)</f>
        <v>218990600</v>
      </c>
      <c r="O25" s="88">
        <f>N25-M25</f>
        <v>-7115161</v>
      </c>
    </row>
    <row r="26" spans="1:15" s="68" customFormat="1" ht="18" customHeight="1">
      <c r="A26" s="71"/>
      <c r="B26" s="24"/>
      <c r="C26" s="22"/>
      <c r="D26" s="22"/>
      <c r="E26" s="22" t="s">
        <v>6</v>
      </c>
      <c r="F26" s="22"/>
      <c r="G26" s="22"/>
      <c r="H26" s="22"/>
      <c r="I26" s="22"/>
      <c r="J26" s="22"/>
      <c r="K26" s="22"/>
      <c r="L26" s="22"/>
      <c r="M26" s="101"/>
      <c r="N26" s="101"/>
      <c r="O26" s="88"/>
    </row>
    <row r="27" spans="1:15" s="68" customFormat="1" ht="18" customHeight="1">
      <c r="A27" s="71"/>
      <c r="B27" s="24"/>
      <c r="C27" s="22"/>
      <c r="D27" s="22"/>
      <c r="E27" s="22"/>
      <c r="F27" s="22" t="s">
        <v>8</v>
      </c>
      <c r="G27" s="22"/>
      <c r="H27" s="22"/>
      <c r="I27" s="22"/>
      <c r="J27" s="22"/>
      <c r="K27" s="22"/>
      <c r="L27" s="22"/>
      <c r="M27" s="103">
        <v>0</v>
      </c>
      <c r="N27" s="103">
        <v>0</v>
      </c>
      <c r="O27" s="91">
        <v>0</v>
      </c>
    </row>
    <row r="28" spans="1:15" s="68" customFormat="1" ht="18" customHeight="1">
      <c r="A28" s="71"/>
      <c r="B28" s="24"/>
      <c r="C28" s="22"/>
      <c r="D28" s="22"/>
      <c r="E28" s="22"/>
      <c r="F28" s="22" t="s">
        <v>11</v>
      </c>
      <c r="G28" s="22"/>
      <c r="H28" s="22"/>
      <c r="I28" s="22"/>
      <c r="J28" s="22"/>
      <c r="K28" s="22"/>
      <c r="L28" s="22"/>
      <c r="M28" s="103">
        <v>0</v>
      </c>
      <c r="N28" s="103">
        <v>0</v>
      </c>
      <c r="O28" s="91">
        <v>0</v>
      </c>
    </row>
    <row r="29" spans="1:15" s="68" customFormat="1" ht="18" customHeight="1" thickBot="1">
      <c r="A29" s="71"/>
      <c r="B29" s="24"/>
      <c r="C29" s="22"/>
      <c r="D29" s="22"/>
      <c r="E29" s="22"/>
      <c r="F29" s="22"/>
      <c r="G29" s="22" t="s">
        <v>26</v>
      </c>
      <c r="H29" s="22"/>
      <c r="I29" s="22"/>
      <c r="J29" s="22"/>
      <c r="K29" s="22"/>
      <c r="L29" s="22"/>
      <c r="M29" s="103">
        <f>SUM(M27:M28)</f>
        <v>0</v>
      </c>
      <c r="N29" s="103">
        <f>SUM(N27:N28)</f>
        <v>0</v>
      </c>
      <c r="O29" s="91">
        <f>N29-M29</f>
        <v>0</v>
      </c>
    </row>
    <row r="30" spans="1:15" s="68" customFormat="1" ht="18" customHeight="1" thickBot="1">
      <c r="A30" s="71"/>
      <c r="B30" s="26"/>
      <c r="C30" s="27"/>
      <c r="D30" s="27"/>
      <c r="E30" s="27"/>
      <c r="F30" s="27"/>
      <c r="G30" s="27"/>
      <c r="H30" s="27" t="s">
        <v>12</v>
      </c>
      <c r="I30" s="27"/>
      <c r="J30" s="27"/>
      <c r="K30" s="27"/>
      <c r="L30" s="27"/>
      <c r="M30" s="105">
        <f>M25+M29</f>
        <v>226105761</v>
      </c>
      <c r="N30" s="105">
        <f>N25+N29</f>
        <v>218990600</v>
      </c>
      <c r="O30" s="90">
        <f>N30-M30</f>
        <v>-7115161</v>
      </c>
    </row>
    <row r="31" spans="1:15" s="68" customFormat="1" ht="18" customHeight="1">
      <c r="A31" s="71"/>
      <c r="B31" s="24"/>
      <c r="C31" s="22"/>
      <c r="D31" s="22"/>
      <c r="E31" s="22"/>
      <c r="F31" s="22"/>
      <c r="G31" s="22" t="s">
        <v>22</v>
      </c>
      <c r="H31" s="22"/>
      <c r="I31" s="70"/>
      <c r="J31" s="22"/>
      <c r="K31" s="22"/>
      <c r="L31" s="22"/>
      <c r="M31" s="92">
        <f>M20-M30</f>
        <v>-5323283</v>
      </c>
      <c r="N31" s="92">
        <f>N20-N30</f>
        <v>-6440175</v>
      </c>
      <c r="O31" s="86">
        <f>N31-M31</f>
        <v>-1116892</v>
      </c>
    </row>
    <row r="32" spans="1:15" s="68" customFormat="1" ht="18" customHeight="1">
      <c r="A32" s="71"/>
      <c r="B32" s="24"/>
      <c r="C32" s="22" t="s">
        <v>15</v>
      </c>
      <c r="D32" s="22"/>
      <c r="E32" s="22"/>
      <c r="F32" s="22"/>
      <c r="G32" s="22"/>
      <c r="H32" s="22"/>
      <c r="I32" s="22"/>
      <c r="J32" s="22"/>
      <c r="K32" s="22"/>
      <c r="L32" s="22"/>
      <c r="M32" s="101"/>
      <c r="N32" s="101"/>
      <c r="O32" s="88"/>
    </row>
    <row r="33" spans="1:15" s="68" customFormat="1" ht="18" customHeight="1">
      <c r="A33" s="71"/>
      <c r="B33" s="24"/>
      <c r="C33" s="22"/>
      <c r="D33" s="22" t="s">
        <v>16</v>
      </c>
      <c r="E33" s="22"/>
      <c r="F33" s="22"/>
      <c r="G33" s="22"/>
      <c r="H33" s="22"/>
      <c r="I33" s="22"/>
      <c r="J33" s="22"/>
      <c r="K33" s="22"/>
      <c r="L33" s="25"/>
      <c r="M33" s="101" t="s">
        <v>59</v>
      </c>
      <c r="N33" s="101" t="s">
        <v>59</v>
      </c>
      <c r="O33" s="88"/>
    </row>
    <row r="34" spans="1:15" s="68" customFormat="1" ht="18" customHeight="1">
      <c r="A34" s="71"/>
      <c r="B34" s="24"/>
      <c r="C34" s="22"/>
      <c r="D34" s="22"/>
      <c r="E34" s="22" t="s">
        <v>88</v>
      </c>
      <c r="F34" s="22"/>
      <c r="G34" s="22"/>
      <c r="H34" s="22"/>
      <c r="I34" s="22"/>
      <c r="J34" s="22"/>
      <c r="K34" s="22"/>
      <c r="L34" s="25"/>
      <c r="M34" s="101">
        <v>0</v>
      </c>
      <c r="N34" s="101">
        <v>977994</v>
      </c>
      <c r="O34" s="86">
        <f>N34-M34</f>
        <v>977994</v>
      </c>
    </row>
    <row r="35" spans="1:15" s="68" customFormat="1" ht="18" customHeight="1" thickBot="1">
      <c r="A35" s="71"/>
      <c r="B35" s="24"/>
      <c r="C35" s="22"/>
      <c r="D35" s="22"/>
      <c r="E35" s="22" t="s">
        <v>23</v>
      </c>
      <c r="F35" s="22"/>
      <c r="G35" s="22"/>
      <c r="H35" s="22"/>
      <c r="I35" s="22"/>
      <c r="J35" s="22"/>
      <c r="K35" s="22"/>
      <c r="L35" s="25"/>
      <c r="M35" s="103">
        <v>0</v>
      </c>
      <c r="N35" s="103">
        <v>0</v>
      </c>
      <c r="O35" s="91">
        <f>N35-M35</f>
        <v>0</v>
      </c>
    </row>
    <row r="36" spans="1:15" s="68" customFormat="1" ht="18" customHeight="1" thickBot="1">
      <c r="A36" s="71"/>
      <c r="B36" s="26"/>
      <c r="C36" s="27"/>
      <c r="D36" s="27"/>
      <c r="E36" s="27"/>
      <c r="F36" s="27"/>
      <c r="G36" s="27"/>
      <c r="H36" s="27" t="s">
        <v>17</v>
      </c>
      <c r="I36" s="27"/>
      <c r="J36" s="27"/>
      <c r="K36" s="27"/>
      <c r="L36" s="28"/>
      <c r="M36" s="105">
        <f>SUM(M34:M35)</f>
        <v>0</v>
      </c>
      <c r="N36" s="105">
        <f>SUM(N34:N35)</f>
        <v>977994</v>
      </c>
      <c r="O36" s="90">
        <f>N36-M36</f>
        <v>977994</v>
      </c>
    </row>
    <row r="37" spans="1:15" s="68" customFormat="1" ht="18" customHeight="1">
      <c r="A37" s="71"/>
      <c r="B37" s="24"/>
      <c r="C37" s="22"/>
      <c r="D37" s="22" t="s">
        <v>24</v>
      </c>
      <c r="E37" s="22"/>
      <c r="F37" s="22"/>
      <c r="G37" s="22"/>
      <c r="H37" s="22"/>
      <c r="I37" s="22"/>
      <c r="J37" s="22"/>
      <c r="K37" s="22"/>
      <c r="L37" s="25"/>
      <c r="M37" s="92"/>
      <c r="N37" s="92"/>
      <c r="O37" s="86"/>
    </row>
    <row r="38" spans="1:15" s="68" customFormat="1" ht="18" customHeight="1">
      <c r="A38" s="71"/>
      <c r="B38" s="24"/>
      <c r="C38" s="22"/>
      <c r="D38" s="22"/>
      <c r="E38" s="22" t="s">
        <v>52</v>
      </c>
      <c r="F38" s="22"/>
      <c r="G38" s="22"/>
      <c r="H38" s="22"/>
      <c r="I38" s="22"/>
      <c r="J38" s="22"/>
      <c r="K38" s="22"/>
      <c r="L38" s="25"/>
      <c r="M38" s="101">
        <v>0</v>
      </c>
      <c r="N38" s="101">
        <v>0</v>
      </c>
      <c r="O38" s="88">
        <v>0</v>
      </c>
    </row>
    <row r="39" spans="1:15" s="68" customFormat="1" ht="18" customHeight="1" thickBot="1">
      <c r="A39" s="71"/>
      <c r="B39" s="30"/>
      <c r="C39" s="31"/>
      <c r="D39" s="31"/>
      <c r="E39" s="22" t="s">
        <v>53</v>
      </c>
      <c r="F39" s="31"/>
      <c r="G39" s="31"/>
      <c r="H39" s="31"/>
      <c r="I39" s="31"/>
      <c r="J39" s="31"/>
      <c r="K39" s="31"/>
      <c r="L39" s="32"/>
      <c r="M39" s="103">
        <v>0</v>
      </c>
      <c r="N39" s="103">
        <v>0</v>
      </c>
      <c r="O39" s="91">
        <f aca="true" t="shared" si="1" ref="O39:O45">N39-M39</f>
        <v>0</v>
      </c>
    </row>
    <row r="40" spans="1:15" s="68" customFormat="1" ht="18" customHeight="1" thickBot="1">
      <c r="A40" s="71"/>
      <c r="B40" s="26"/>
      <c r="C40" s="27"/>
      <c r="D40" s="27"/>
      <c r="E40" s="27"/>
      <c r="F40" s="27"/>
      <c r="G40" s="27"/>
      <c r="H40" s="27" t="s">
        <v>25</v>
      </c>
      <c r="I40" s="27"/>
      <c r="J40" s="27"/>
      <c r="K40" s="27"/>
      <c r="L40" s="28"/>
      <c r="M40" s="105">
        <f>SUM(M38:M39)</f>
        <v>0</v>
      </c>
      <c r="N40" s="105">
        <f>SUM(N38:N39)</f>
        <v>0</v>
      </c>
      <c r="O40" s="90">
        <f t="shared" si="1"/>
        <v>0</v>
      </c>
    </row>
    <row r="41" spans="1:15" s="68" customFormat="1" ht="18" customHeight="1">
      <c r="A41" s="71"/>
      <c r="B41" s="24"/>
      <c r="C41" s="22"/>
      <c r="D41" s="22"/>
      <c r="E41" s="22"/>
      <c r="F41" s="22"/>
      <c r="G41" s="22" t="s">
        <v>18</v>
      </c>
      <c r="H41" s="22"/>
      <c r="I41" s="22"/>
      <c r="J41" s="22"/>
      <c r="K41" s="22"/>
      <c r="L41" s="22"/>
      <c r="M41" s="92">
        <f>M36-M40</f>
        <v>0</v>
      </c>
      <c r="N41" s="92">
        <f>N36-N40</f>
        <v>977994</v>
      </c>
      <c r="O41" s="86">
        <f t="shared" si="1"/>
        <v>977994</v>
      </c>
    </row>
    <row r="42" spans="1:15" s="68" customFormat="1" ht="18" customHeight="1">
      <c r="A42" s="71"/>
      <c r="B42" s="24"/>
      <c r="C42" s="22"/>
      <c r="D42" s="22"/>
      <c r="E42" s="22"/>
      <c r="F42" s="22"/>
      <c r="G42" s="22"/>
      <c r="H42" s="22" t="s">
        <v>61</v>
      </c>
      <c r="I42" s="22"/>
      <c r="J42" s="22"/>
      <c r="K42" s="22"/>
      <c r="L42" s="22"/>
      <c r="M42" s="92">
        <v>0</v>
      </c>
      <c r="N42" s="92">
        <v>0</v>
      </c>
      <c r="O42" s="86">
        <f t="shared" si="1"/>
        <v>0</v>
      </c>
    </row>
    <row r="43" spans="1:15" s="68" customFormat="1" ht="18" customHeight="1">
      <c r="A43" s="71"/>
      <c r="B43" s="24"/>
      <c r="C43" s="22"/>
      <c r="D43" s="22"/>
      <c r="E43" s="22"/>
      <c r="F43" s="22"/>
      <c r="G43" s="22" t="s">
        <v>39</v>
      </c>
      <c r="H43" s="22"/>
      <c r="I43" s="22"/>
      <c r="J43" s="22"/>
      <c r="K43" s="22"/>
      <c r="L43" s="22"/>
      <c r="M43" s="101">
        <f>M31+M41+M42</f>
        <v>-5323283</v>
      </c>
      <c r="N43" s="101">
        <f>N31+N41+N42</f>
        <v>-5462181</v>
      </c>
      <c r="O43" s="88">
        <f t="shared" si="1"/>
        <v>-138898</v>
      </c>
    </row>
    <row r="44" spans="1:15" s="68" customFormat="1" ht="18" customHeight="1">
      <c r="A44" s="71"/>
      <c r="B44" s="24"/>
      <c r="C44" s="22"/>
      <c r="D44" s="22"/>
      <c r="E44" s="22"/>
      <c r="F44" s="22"/>
      <c r="G44" s="22" t="s">
        <v>40</v>
      </c>
      <c r="H44" s="22"/>
      <c r="I44" s="22"/>
      <c r="J44" s="22"/>
      <c r="K44" s="22"/>
      <c r="L44" s="22"/>
      <c r="M44" s="101">
        <v>126792205</v>
      </c>
      <c r="N44" s="101">
        <f>M46</f>
        <v>121468922</v>
      </c>
      <c r="O44" s="88">
        <f t="shared" si="1"/>
        <v>-5323283</v>
      </c>
    </row>
    <row r="45" spans="1:15" s="68" customFormat="1" ht="18" customHeight="1" thickBot="1">
      <c r="A45" s="71"/>
      <c r="B45" s="24"/>
      <c r="C45" s="22"/>
      <c r="D45" s="22"/>
      <c r="E45" s="22"/>
      <c r="F45" s="22"/>
      <c r="G45" s="22" t="s">
        <v>41</v>
      </c>
      <c r="H45" s="22"/>
      <c r="I45" s="22"/>
      <c r="J45" s="22"/>
      <c r="K45" s="22"/>
      <c r="L45" s="22"/>
      <c r="M45" s="87">
        <f>M43+M44</f>
        <v>121468922</v>
      </c>
      <c r="N45" s="87">
        <f>N43+N44</f>
        <v>116006741</v>
      </c>
      <c r="O45" s="88">
        <f t="shared" si="1"/>
        <v>-5462181</v>
      </c>
    </row>
    <row r="46" spans="1:15" s="68" customFormat="1" ht="18" customHeight="1" thickBot="1">
      <c r="A46" s="71"/>
      <c r="B46" s="26" t="s">
        <v>38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89">
        <f>M45</f>
        <v>121468922</v>
      </c>
      <c r="N46" s="89">
        <f>N45</f>
        <v>116006741</v>
      </c>
      <c r="O46" s="90">
        <f>N46-M46</f>
        <v>-5462181</v>
      </c>
    </row>
    <row r="47" spans="2:16" s="68" customFormat="1" ht="18" customHeight="1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="68" customFormat="1" ht="18" customHeight="1"/>
    <row r="49" s="68" customFormat="1" ht="18" customHeight="1"/>
    <row r="50" s="68" customFormat="1" ht="18" customHeight="1"/>
    <row r="51" s="68" customFormat="1" ht="18" customHeight="1"/>
    <row r="52" s="68" customFormat="1" ht="18" customHeight="1"/>
    <row r="53" s="68" customFormat="1" ht="18" customHeight="1"/>
    <row r="54" s="68" customFormat="1" ht="18" customHeight="1"/>
    <row r="55" s="68" customFormat="1" ht="18" customHeight="1"/>
    <row r="56" s="68" customFormat="1" ht="18" customHeight="1"/>
    <row r="57" s="68" customFormat="1" ht="18" customHeight="1"/>
    <row r="58" s="68" customFormat="1" ht="18" customHeight="1"/>
    <row r="59" s="68" customFormat="1" ht="18" customHeight="1"/>
    <row r="60" s="68" customFormat="1" ht="18" customHeight="1"/>
    <row r="61" s="68" customFormat="1" ht="18" customHeight="1"/>
    <row r="62" s="68" customFormat="1" ht="18" customHeight="1"/>
    <row r="63" s="68" customFormat="1" ht="18" customHeight="1"/>
    <row r="64" s="68" customFormat="1" ht="18" customHeight="1"/>
    <row r="65" s="68" customFormat="1" ht="18" customHeight="1"/>
    <row r="66" s="68" customFormat="1" ht="18" customHeight="1"/>
    <row r="67" s="68" customFormat="1" ht="18" customHeight="1"/>
    <row r="68" s="68" customFormat="1" ht="18" customHeight="1"/>
    <row r="69" s="68" customFormat="1" ht="18" customHeight="1"/>
    <row r="70" s="68" customFormat="1" ht="18" customHeight="1"/>
    <row r="71" s="68" customFormat="1" ht="18" customHeight="1"/>
    <row r="72" s="68" customFormat="1" ht="18" customHeight="1"/>
    <row r="73" s="68" customFormat="1" ht="18" customHeight="1"/>
    <row r="74" s="68" customFormat="1" ht="18" customHeight="1"/>
    <row r="75" s="68" customFormat="1" ht="18" customHeight="1"/>
    <row r="76" s="68" customFormat="1" ht="18" customHeight="1"/>
    <row r="77" s="68" customFormat="1" ht="18" customHeight="1"/>
    <row r="78" s="68" customFormat="1" ht="18" customHeight="1"/>
    <row r="79" s="68" customFormat="1" ht="18" customHeight="1"/>
    <row r="80" s="68" customFormat="1" ht="18" customHeight="1"/>
    <row r="81" s="68" customFormat="1" ht="18" customHeight="1"/>
    <row r="82" s="68" customFormat="1" ht="18" customHeight="1"/>
    <row r="83" s="68" customFormat="1" ht="18" customHeight="1"/>
    <row r="84" s="68" customFormat="1" ht="18" customHeight="1"/>
    <row r="85" s="68" customFormat="1" ht="18" customHeight="1"/>
    <row r="86" s="68" customFormat="1" ht="18" customHeight="1"/>
    <row r="87" s="68" customFormat="1" ht="18" customHeight="1"/>
    <row r="88" s="68" customFormat="1" ht="18" customHeight="1"/>
    <row r="89" s="68" customFormat="1" ht="18" customHeight="1"/>
    <row r="90" s="68" customFormat="1" ht="18" customHeight="1"/>
    <row r="91" s="68" customFormat="1" ht="18" customHeight="1"/>
    <row r="92" s="68" customFormat="1" ht="18" customHeight="1"/>
    <row r="93" s="68" customFormat="1" ht="18" customHeight="1"/>
    <row r="94" s="68" customFormat="1" ht="18" customHeight="1"/>
    <row r="95" s="68" customFormat="1" ht="18" customHeight="1"/>
    <row r="96" s="68" customFormat="1" ht="18" customHeight="1"/>
    <row r="97" s="68" customFormat="1" ht="18" customHeight="1"/>
    <row r="98" s="68" customFormat="1" ht="18" customHeight="1"/>
    <row r="99" s="68" customFormat="1" ht="18" customHeight="1"/>
    <row r="100" s="68" customFormat="1" ht="18" customHeight="1"/>
    <row r="101" s="68" customFormat="1" ht="18" customHeight="1"/>
    <row r="102" s="68" customFormat="1" ht="18" customHeight="1"/>
    <row r="103" s="68" customFormat="1" ht="18" customHeight="1"/>
    <row r="104" s="68" customFormat="1" ht="18" customHeight="1"/>
    <row r="105" s="68" customFormat="1" ht="18" customHeight="1"/>
    <row r="106" s="68" customFormat="1" ht="18" customHeight="1"/>
    <row r="107" s="68" customFormat="1" ht="18" customHeight="1"/>
    <row r="108" s="68" customFormat="1" ht="18" customHeight="1"/>
    <row r="109" s="68" customFormat="1" ht="18" customHeight="1"/>
    <row r="110" s="68" customFormat="1" ht="18" customHeight="1"/>
    <row r="111" s="68" customFormat="1" ht="18" customHeight="1"/>
    <row r="112" s="68" customFormat="1" ht="18" customHeight="1"/>
    <row r="113" s="68" customFormat="1" ht="18" customHeight="1"/>
    <row r="114" s="68" customFormat="1" ht="18" customHeight="1"/>
    <row r="115" s="68" customFormat="1" ht="18" customHeight="1"/>
    <row r="116" s="68" customFormat="1" ht="18" customHeight="1"/>
    <row r="117" s="68" customFormat="1" ht="18" customHeight="1"/>
    <row r="118" s="68" customFormat="1" ht="18" customHeight="1"/>
    <row r="119" s="68" customFormat="1" ht="18" customHeight="1"/>
    <row r="120" s="68" customFormat="1" ht="18" customHeight="1"/>
    <row r="121" s="68" customFormat="1" ht="18" customHeight="1"/>
    <row r="122" s="68" customFormat="1" ht="18" customHeight="1"/>
    <row r="123" s="68" customFormat="1" ht="18" customHeight="1"/>
    <row r="124" s="68" customFormat="1" ht="18" customHeight="1"/>
    <row r="125" s="68" customFormat="1" ht="18" customHeight="1"/>
    <row r="126" s="68" customFormat="1" ht="18" customHeight="1"/>
    <row r="127" s="68" customFormat="1" ht="18" customHeight="1"/>
    <row r="128" s="68" customFormat="1" ht="18" customHeight="1"/>
    <row r="129" s="68" customFormat="1" ht="18" customHeight="1"/>
    <row r="130" s="68" customFormat="1" ht="18" customHeight="1"/>
    <row r="131" s="68" customFormat="1" ht="18" customHeight="1"/>
    <row r="132" s="68" customFormat="1" ht="18" customHeight="1"/>
    <row r="133" s="68" customFormat="1" ht="18" customHeight="1"/>
    <row r="134" s="68" customFormat="1" ht="18" customHeight="1"/>
    <row r="135" s="68" customFormat="1" ht="18" customHeight="1"/>
    <row r="136" s="68" customFormat="1" ht="18" customHeight="1"/>
    <row r="137" s="68" customFormat="1" ht="18" customHeight="1"/>
    <row r="138" s="68" customFormat="1" ht="18" customHeight="1"/>
    <row r="139" s="68" customFormat="1" ht="18" customHeight="1"/>
    <row r="140" s="68" customFormat="1" ht="18" customHeight="1"/>
    <row r="141" s="68" customFormat="1" ht="18" customHeight="1"/>
    <row r="142" s="68" customFormat="1" ht="18" customHeight="1"/>
    <row r="143" s="68" customFormat="1" ht="18" customHeight="1"/>
    <row r="144" s="68" customFormat="1" ht="18" customHeight="1"/>
    <row r="145" s="68" customFormat="1" ht="18" customHeight="1"/>
    <row r="146" s="68" customFormat="1" ht="18" customHeight="1"/>
    <row r="147" s="68" customFormat="1" ht="18" customHeight="1"/>
    <row r="148" s="68" customFormat="1" ht="18" customHeight="1"/>
    <row r="149" s="68" customFormat="1" ht="18" customHeight="1"/>
    <row r="150" s="68" customFormat="1" ht="18" customHeight="1"/>
    <row r="151" s="68" customFormat="1" ht="18" customHeight="1"/>
    <row r="152" s="68" customFormat="1" ht="18" customHeight="1"/>
    <row r="153" s="68" customFormat="1" ht="18" customHeight="1"/>
    <row r="154" s="68" customFormat="1" ht="18" customHeight="1"/>
    <row r="155" s="68" customFormat="1" ht="18" customHeight="1"/>
    <row r="156" s="68" customFormat="1" ht="18" customHeight="1"/>
    <row r="157" s="68" customFormat="1" ht="18" customHeight="1"/>
    <row r="158" s="68" customFormat="1" ht="18" customHeight="1"/>
    <row r="159" s="68" customFormat="1" ht="18" customHeight="1"/>
    <row r="160" s="68" customFormat="1" ht="18" customHeight="1"/>
    <row r="161" s="68" customFormat="1" ht="18" customHeight="1"/>
    <row r="162" s="68" customFormat="1" ht="18" customHeight="1"/>
    <row r="163" s="68" customFormat="1" ht="18" customHeight="1"/>
    <row r="164" s="68" customFormat="1" ht="18" customHeight="1"/>
    <row r="165" s="68" customFormat="1" ht="18" customHeight="1"/>
    <row r="166" s="68" customFormat="1" ht="18" customHeight="1"/>
    <row r="167" s="68" customFormat="1" ht="18" customHeight="1"/>
    <row r="168" s="68" customFormat="1" ht="18" customHeight="1"/>
    <row r="169" s="68" customFormat="1" ht="18" customHeight="1"/>
    <row r="170" s="68" customFormat="1" ht="18" customHeight="1"/>
    <row r="171" s="68" customFormat="1" ht="18" customHeight="1"/>
    <row r="172" s="68" customFormat="1" ht="18" customHeight="1"/>
    <row r="173" s="68" customFormat="1" ht="18" customHeight="1"/>
    <row r="174" s="68" customFormat="1" ht="18" customHeight="1"/>
    <row r="175" s="68" customFormat="1" ht="18" customHeight="1"/>
    <row r="176" s="68" customFormat="1" ht="18" customHeight="1"/>
    <row r="177" s="68" customFormat="1" ht="18" customHeight="1"/>
    <row r="178" s="68" customFormat="1" ht="18" customHeight="1"/>
    <row r="179" s="68" customFormat="1" ht="18" customHeight="1"/>
    <row r="180" s="68" customFormat="1" ht="18" customHeight="1"/>
    <row r="181" s="68" customFormat="1" ht="18" customHeight="1"/>
    <row r="182" s="68" customFormat="1" ht="18" customHeight="1"/>
    <row r="183" s="68" customFormat="1" ht="18" customHeight="1"/>
    <row r="184" s="68" customFormat="1" ht="18" customHeight="1"/>
    <row r="185" s="68" customFormat="1" ht="18" customHeight="1"/>
    <row r="186" s="68" customFormat="1" ht="18" customHeight="1"/>
    <row r="187" s="68" customFormat="1" ht="18" customHeight="1"/>
    <row r="188" s="68" customFormat="1" ht="18" customHeight="1"/>
    <row r="189" s="68" customFormat="1" ht="18" customHeight="1"/>
    <row r="190" s="68" customFormat="1" ht="18" customHeight="1"/>
    <row r="191" s="68" customFormat="1" ht="18" customHeight="1"/>
    <row r="192" s="68" customFormat="1" ht="18" customHeight="1"/>
    <row r="193" s="68" customFormat="1" ht="18" customHeight="1"/>
    <row r="194" s="68" customFormat="1" ht="18" customHeight="1"/>
    <row r="195" s="68" customFormat="1" ht="18" customHeight="1"/>
    <row r="196" s="68" customFormat="1" ht="18" customHeight="1"/>
    <row r="197" s="68" customFormat="1" ht="18" customHeight="1"/>
    <row r="198" s="68" customFormat="1" ht="18" customHeight="1"/>
    <row r="199" s="68" customFormat="1" ht="18" customHeight="1"/>
    <row r="200" s="68" customFormat="1" ht="18" customHeight="1"/>
    <row r="201" s="68" customFormat="1" ht="18" customHeight="1"/>
    <row r="202" s="68" customFormat="1" ht="18" customHeight="1"/>
    <row r="203" s="68" customFormat="1" ht="18" customHeight="1"/>
    <row r="204" s="68" customFormat="1" ht="18" customHeight="1"/>
    <row r="205" s="68" customFormat="1" ht="18" customHeight="1"/>
    <row r="206" s="68" customFormat="1" ht="18" customHeight="1"/>
    <row r="207" s="68" customFormat="1" ht="18" customHeight="1"/>
    <row r="208" s="68" customFormat="1" ht="18" customHeight="1"/>
    <row r="209" s="68" customFormat="1" ht="18" customHeight="1"/>
    <row r="210" s="68" customFormat="1" ht="18" customHeight="1"/>
    <row r="211" s="68" customFormat="1" ht="18" customHeight="1"/>
    <row r="212" s="68" customFormat="1" ht="18" customHeight="1"/>
    <row r="213" s="68" customFormat="1" ht="18" customHeight="1"/>
    <row r="214" s="68" customFormat="1" ht="18" customHeight="1"/>
    <row r="215" s="68" customFormat="1" ht="18" customHeight="1"/>
    <row r="216" s="68" customFormat="1" ht="18" customHeight="1"/>
    <row r="217" s="68" customFormat="1" ht="18" customHeight="1"/>
    <row r="218" s="68" customFormat="1" ht="18" customHeight="1"/>
    <row r="219" s="68" customFormat="1" ht="18" customHeight="1"/>
    <row r="220" s="68" customFormat="1" ht="18" customHeight="1"/>
    <row r="221" s="68" customFormat="1" ht="18" customHeight="1"/>
    <row r="222" s="68" customFormat="1" ht="18" customHeight="1"/>
    <row r="223" s="68" customFormat="1" ht="18" customHeight="1"/>
  </sheetData>
  <sheetProtection sheet="1"/>
  <mergeCells count="1">
    <mergeCell ref="B11:L11"/>
  </mergeCells>
  <printOptions horizontalCentered="1"/>
  <pageMargins left="0.5905511811023623" right="0.5905511811023623" top="0.7874015748031497" bottom="0.3937007874015748" header="0.196850393700787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73"/>
  <sheetViews>
    <sheetView zoomScale="85" zoomScaleNormal="85" zoomScalePageLayoutView="0" workbookViewId="0" topLeftCell="A1">
      <selection activeCell="O1" sqref="O1"/>
    </sheetView>
  </sheetViews>
  <sheetFormatPr defaultColWidth="9.00390625" defaultRowHeight="18" customHeight="1"/>
  <cols>
    <col min="1" max="1" width="8.421875" style="2" customWidth="1"/>
    <col min="2" max="11" width="2.00390625" style="2" customWidth="1"/>
    <col min="12" max="12" width="21.00390625" style="2" customWidth="1"/>
    <col min="13" max="15" width="16.8515625" style="2" customWidth="1"/>
    <col min="16" max="16" width="13.7109375" style="2" customWidth="1"/>
    <col min="17" max="16384" width="9.00390625" style="2" customWidth="1"/>
  </cols>
  <sheetData>
    <row r="1" spans="2:16" ht="18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"/>
    </row>
    <row r="2" spans="2:15" ht="18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6" ht="18" customHeight="1">
      <c r="B3" s="5" t="s">
        <v>72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4"/>
    </row>
    <row r="4" spans="2:16" s="68" customFormat="1" ht="18" customHeight="1">
      <c r="B4" s="6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4"/>
    </row>
    <row r="5" spans="2:16" s="68" customFormat="1" ht="18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33" t="s">
        <v>32</v>
      </c>
      <c r="M5" s="83">
        <f>N17+N33</f>
        <v>3573618</v>
      </c>
      <c r="N5" s="33" t="s">
        <v>42</v>
      </c>
      <c r="O5" s="10"/>
      <c r="P5" s="4"/>
    </row>
    <row r="6" spans="2:16" s="68" customFormat="1" ht="18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33" t="s">
        <v>33</v>
      </c>
      <c r="M6" s="83">
        <f>N27+N37-N39+N40</f>
        <v>3573618</v>
      </c>
      <c r="N6" s="33" t="s">
        <v>42</v>
      </c>
      <c r="O6" s="10"/>
      <c r="P6" s="4"/>
    </row>
    <row r="7" spans="2:16" s="68" customFormat="1" ht="18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33" t="s">
        <v>37</v>
      </c>
      <c r="M7" s="84">
        <f>M5-M6</f>
        <v>0</v>
      </c>
      <c r="N7" s="33" t="s">
        <v>42</v>
      </c>
      <c r="O7" s="10"/>
      <c r="P7" s="4"/>
    </row>
    <row r="8" spans="2:16" s="68" customFormat="1" ht="18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36" t="s">
        <v>34</v>
      </c>
      <c r="M8" s="84">
        <f>M44</f>
        <v>988483</v>
      </c>
      <c r="N8" s="33" t="s">
        <v>42</v>
      </c>
      <c r="O8" s="10"/>
      <c r="P8" s="4"/>
    </row>
    <row r="9" spans="2:16" s="68" customFormat="1" ht="18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36" t="s">
        <v>35</v>
      </c>
      <c r="M9" s="84">
        <f>M7+M8</f>
        <v>988483</v>
      </c>
      <c r="N9" s="33" t="s">
        <v>42</v>
      </c>
      <c r="O9" s="10"/>
      <c r="P9" s="4"/>
    </row>
    <row r="10" spans="2:16" s="68" customFormat="1" ht="18" customHeight="1" thickBo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4"/>
      <c r="P10" s="39"/>
    </row>
    <row r="11" spans="2:16" s="68" customFormat="1" ht="18" customHeight="1" thickBot="1">
      <c r="B11" s="137" t="s">
        <v>0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9"/>
      <c r="M11" s="18" t="s">
        <v>44</v>
      </c>
      <c r="N11" s="18" t="s">
        <v>43</v>
      </c>
      <c r="O11" s="20" t="s">
        <v>47</v>
      </c>
      <c r="P11" s="69"/>
    </row>
    <row r="12" spans="2:15" s="68" customFormat="1" ht="18" customHeight="1">
      <c r="B12" s="24" t="s">
        <v>14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93"/>
      <c r="N12" s="85"/>
      <c r="O12" s="86"/>
    </row>
    <row r="13" spans="2:15" s="68" customFormat="1" ht="18" customHeight="1">
      <c r="B13" s="24"/>
      <c r="C13" s="22" t="s">
        <v>1</v>
      </c>
      <c r="D13" s="22"/>
      <c r="E13" s="22"/>
      <c r="F13" s="22"/>
      <c r="G13" s="22"/>
      <c r="H13" s="22"/>
      <c r="I13" s="22"/>
      <c r="J13" s="22"/>
      <c r="K13" s="22"/>
      <c r="L13" s="22"/>
      <c r="M13" s="87"/>
      <c r="N13" s="87"/>
      <c r="O13" s="88"/>
    </row>
    <row r="14" spans="2:15" s="68" customFormat="1" ht="18" customHeight="1">
      <c r="B14" s="24"/>
      <c r="C14" s="22"/>
      <c r="D14" s="22" t="s">
        <v>3</v>
      </c>
      <c r="E14" s="22"/>
      <c r="F14" s="22"/>
      <c r="G14" s="22"/>
      <c r="H14" s="22"/>
      <c r="I14" s="22"/>
      <c r="J14" s="22"/>
      <c r="K14" s="22"/>
      <c r="L14" s="22"/>
      <c r="M14" s="87"/>
      <c r="N14" s="87"/>
      <c r="O14" s="88"/>
    </row>
    <row r="15" spans="2:15" s="68" customFormat="1" ht="18" customHeight="1">
      <c r="B15" s="24"/>
      <c r="C15" s="22"/>
      <c r="D15" s="22"/>
      <c r="E15" s="22" t="s">
        <v>20</v>
      </c>
      <c r="F15" s="22"/>
      <c r="G15" s="22"/>
      <c r="H15" s="22"/>
      <c r="I15" s="22"/>
      <c r="J15" s="22"/>
      <c r="K15" s="22"/>
      <c r="L15" s="22"/>
      <c r="M15" s="101">
        <v>3965835</v>
      </c>
      <c r="N15" s="101">
        <v>3571453</v>
      </c>
      <c r="O15" s="88">
        <f>N15-M15</f>
        <v>-394382</v>
      </c>
    </row>
    <row r="16" spans="2:15" s="68" customFormat="1" ht="18" customHeight="1" thickBot="1">
      <c r="B16" s="24"/>
      <c r="C16" s="22"/>
      <c r="D16" s="22"/>
      <c r="E16" s="22" t="s">
        <v>46</v>
      </c>
      <c r="F16" s="22"/>
      <c r="G16" s="22"/>
      <c r="H16" s="22"/>
      <c r="I16" s="22"/>
      <c r="J16" s="22"/>
      <c r="K16" s="22"/>
      <c r="L16" s="22"/>
      <c r="M16" s="103">
        <v>8438</v>
      </c>
      <c r="N16" s="103">
        <v>2165</v>
      </c>
      <c r="O16" s="91">
        <f>N16-M16</f>
        <v>-6273</v>
      </c>
    </row>
    <row r="17" spans="2:15" s="68" customFormat="1" ht="18" customHeight="1" thickBot="1">
      <c r="B17" s="26"/>
      <c r="C17" s="27"/>
      <c r="D17" s="27"/>
      <c r="E17" s="27"/>
      <c r="F17" s="27"/>
      <c r="G17" s="27"/>
      <c r="H17" s="27" t="s">
        <v>21</v>
      </c>
      <c r="I17" s="27"/>
      <c r="J17" s="27"/>
      <c r="K17" s="27"/>
      <c r="L17" s="27"/>
      <c r="M17" s="105">
        <f>SUM(M15:M16)</f>
        <v>3974273</v>
      </c>
      <c r="N17" s="105">
        <f>SUM(N15:N16)</f>
        <v>3573618</v>
      </c>
      <c r="O17" s="90">
        <f>N17-M17</f>
        <v>-400655</v>
      </c>
    </row>
    <row r="18" spans="2:15" s="68" customFormat="1" ht="18" customHeight="1">
      <c r="B18" s="24"/>
      <c r="C18" s="22"/>
      <c r="D18" s="22" t="s">
        <v>4</v>
      </c>
      <c r="E18" s="22"/>
      <c r="F18" s="22"/>
      <c r="G18" s="22"/>
      <c r="H18" s="22"/>
      <c r="I18" s="22"/>
      <c r="J18" s="22"/>
      <c r="K18" s="22"/>
      <c r="L18" s="22"/>
      <c r="M18" s="92"/>
      <c r="N18" s="92"/>
      <c r="O18" s="86"/>
    </row>
    <row r="19" spans="2:15" s="68" customFormat="1" ht="18" customHeight="1">
      <c r="B19" s="24"/>
      <c r="C19" s="22"/>
      <c r="D19" s="22"/>
      <c r="E19" s="22" t="s">
        <v>5</v>
      </c>
      <c r="F19" s="22"/>
      <c r="G19" s="22"/>
      <c r="H19" s="22"/>
      <c r="I19" s="22"/>
      <c r="J19" s="22"/>
      <c r="K19" s="22"/>
      <c r="L19" s="22"/>
      <c r="M19" s="101"/>
      <c r="N19" s="101"/>
      <c r="O19" s="88"/>
    </row>
    <row r="20" spans="2:15" s="68" customFormat="1" ht="18" customHeight="1">
      <c r="B20" s="24"/>
      <c r="C20" s="22"/>
      <c r="D20" s="22"/>
      <c r="E20" s="22"/>
      <c r="F20" s="22" t="s">
        <v>8</v>
      </c>
      <c r="G20" s="22"/>
      <c r="H20" s="22"/>
      <c r="I20" s="22"/>
      <c r="J20" s="22"/>
      <c r="K20" s="22"/>
      <c r="L20" s="22"/>
      <c r="M20" s="101">
        <v>5760477</v>
      </c>
      <c r="N20" s="101">
        <v>5925530</v>
      </c>
      <c r="O20" s="88">
        <f>N20-M20</f>
        <v>165053</v>
      </c>
    </row>
    <row r="21" spans="2:15" s="68" customFormat="1" ht="18" customHeight="1">
      <c r="B21" s="24"/>
      <c r="C21" s="22"/>
      <c r="D21" s="22"/>
      <c r="E21" s="22"/>
      <c r="F21" s="22" t="s">
        <v>9</v>
      </c>
      <c r="G21" s="22"/>
      <c r="H21" s="22"/>
      <c r="I21" s="22"/>
      <c r="J21" s="22"/>
      <c r="K21" s="22"/>
      <c r="L21" s="22"/>
      <c r="M21" s="101">
        <v>991055</v>
      </c>
      <c r="N21" s="101">
        <v>891685</v>
      </c>
      <c r="O21" s="88">
        <f>N21-M21</f>
        <v>-99370</v>
      </c>
    </row>
    <row r="22" spans="2:15" s="68" customFormat="1" ht="18" customHeight="1">
      <c r="B22" s="24"/>
      <c r="C22" s="22"/>
      <c r="D22" s="22"/>
      <c r="E22" s="22"/>
      <c r="F22" s="22"/>
      <c r="G22" s="22" t="s">
        <v>10</v>
      </c>
      <c r="H22" s="22"/>
      <c r="I22" s="22"/>
      <c r="J22" s="22"/>
      <c r="K22" s="22"/>
      <c r="L22" s="22"/>
      <c r="M22" s="101">
        <f>SUM(M20:M21)</f>
        <v>6751532</v>
      </c>
      <c r="N22" s="101">
        <f>SUM(N20:N21)</f>
        <v>6817215</v>
      </c>
      <c r="O22" s="88">
        <f>N22-M22</f>
        <v>65683</v>
      </c>
    </row>
    <row r="23" spans="2:15" s="68" customFormat="1" ht="18" customHeight="1">
      <c r="B23" s="24"/>
      <c r="C23" s="22"/>
      <c r="D23" s="22"/>
      <c r="E23" s="22" t="s">
        <v>6</v>
      </c>
      <c r="F23" s="22"/>
      <c r="G23" s="22"/>
      <c r="H23" s="22"/>
      <c r="I23" s="22"/>
      <c r="J23" s="22"/>
      <c r="K23" s="22"/>
      <c r="L23" s="22"/>
      <c r="M23" s="101"/>
      <c r="N23" s="101"/>
      <c r="O23" s="88"/>
    </row>
    <row r="24" spans="2:15" s="68" customFormat="1" ht="18" customHeight="1">
      <c r="B24" s="24"/>
      <c r="C24" s="22"/>
      <c r="D24" s="22"/>
      <c r="E24" s="22"/>
      <c r="F24" s="22" t="s">
        <v>8</v>
      </c>
      <c r="G24" s="22"/>
      <c r="H24" s="22"/>
      <c r="I24" s="22"/>
      <c r="J24" s="22"/>
      <c r="K24" s="22"/>
      <c r="L24" s="22"/>
      <c r="M24" s="101">
        <v>0</v>
      </c>
      <c r="N24" s="101">
        <v>0</v>
      </c>
      <c r="O24" s="88">
        <v>0</v>
      </c>
    </row>
    <row r="25" spans="2:15" s="68" customFormat="1" ht="18" customHeight="1">
      <c r="B25" s="24"/>
      <c r="C25" s="22"/>
      <c r="D25" s="22"/>
      <c r="E25" s="22"/>
      <c r="F25" s="22" t="s">
        <v>11</v>
      </c>
      <c r="G25" s="22"/>
      <c r="H25" s="22"/>
      <c r="I25" s="22"/>
      <c r="J25" s="22"/>
      <c r="K25" s="22"/>
      <c r="L25" s="22"/>
      <c r="M25" s="101">
        <v>0</v>
      </c>
      <c r="N25" s="101">
        <v>0</v>
      </c>
      <c r="O25" s="88">
        <v>0</v>
      </c>
    </row>
    <row r="26" spans="2:15" s="68" customFormat="1" ht="18" customHeight="1" thickBot="1">
      <c r="B26" s="24"/>
      <c r="C26" s="22"/>
      <c r="D26" s="22"/>
      <c r="E26" s="22"/>
      <c r="F26" s="22"/>
      <c r="G26" s="22" t="s">
        <v>26</v>
      </c>
      <c r="H26" s="22"/>
      <c r="I26" s="22"/>
      <c r="J26" s="22"/>
      <c r="K26" s="22"/>
      <c r="L26" s="22"/>
      <c r="M26" s="101">
        <f>SUM(M24:M25)</f>
        <v>0</v>
      </c>
      <c r="N26" s="101">
        <f>SUM(N24:N25)</f>
        <v>0</v>
      </c>
      <c r="O26" s="88">
        <v>0</v>
      </c>
    </row>
    <row r="27" spans="2:15" s="68" customFormat="1" ht="18" customHeight="1" thickBot="1">
      <c r="B27" s="26"/>
      <c r="C27" s="27"/>
      <c r="D27" s="27"/>
      <c r="E27" s="27"/>
      <c r="F27" s="27"/>
      <c r="G27" s="27"/>
      <c r="H27" s="27" t="s">
        <v>12</v>
      </c>
      <c r="I27" s="27"/>
      <c r="J27" s="27"/>
      <c r="K27" s="27"/>
      <c r="L27" s="27"/>
      <c r="M27" s="105">
        <f>M22+M26</f>
        <v>6751532</v>
      </c>
      <c r="N27" s="105">
        <f>N22+N26</f>
        <v>6817215</v>
      </c>
      <c r="O27" s="90">
        <f>N27-M27</f>
        <v>65683</v>
      </c>
    </row>
    <row r="28" spans="2:15" s="68" customFormat="1" ht="18" customHeight="1">
      <c r="B28" s="24"/>
      <c r="C28" s="22"/>
      <c r="D28" s="22"/>
      <c r="E28" s="22"/>
      <c r="F28" s="22"/>
      <c r="G28" s="22" t="s">
        <v>22</v>
      </c>
      <c r="H28" s="22"/>
      <c r="I28" s="70"/>
      <c r="J28" s="22"/>
      <c r="K28" s="22"/>
      <c r="L28" s="22"/>
      <c r="M28" s="92">
        <f>M17-M27</f>
        <v>-2777259</v>
      </c>
      <c r="N28" s="92">
        <f>N17-N27</f>
        <v>-3243597</v>
      </c>
      <c r="O28" s="86">
        <f>N28-M28</f>
        <v>-466338</v>
      </c>
    </row>
    <row r="29" spans="2:15" s="68" customFormat="1" ht="18" customHeight="1">
      <c r="B29" s="24"/>
      <c r="C29" s="22" t="s">
        <v>15</v>
      </c>
      <c r="D29" s="22"/>
      <c r="E29" s="22"/>
      <c r="F29" s="22"/>
      <c r="G29" s="22"/>
      <c r="H29" s="22"/>
      <c r="I29" s="22"/>
      <c r="J29" s="22"/>
      <c r="K29" s="22"/>
      <c r="L29" s="22"/>
      <c r="M29" s="101"/>
      <c r="N29" s="101"/>
      <c r="O29" s="88"/>
    </row>
    <row r="30" spans="2:15" s="68" customFormat="1" ht="18" customHeight="1">
      <c r="B30" s="24"/>
      <c r="C30" s="22"/>
      <c r="D30" s="22" t="s">
        <v>16</v>
      </c>
      <c r="E30" s="22"/>
      <c r="F30" s="22"/>
      <c r="G30" s="22"/>
      <c r="H30" s="22"/>
      <c r="I30" s="22"/>
      <c r="J30" s="22"/>
      <c r="K30" s="22"/>
      <c r="L30" s="25"/>
      <c r="M30" s="101"/>
      <c r="N30" s="101"/>
      <c r="O30" s="88"/>
    </row>
    <row r="31" spans="2:15" s="68" customFormat="1" ht="18" customHeight="1">
      <c r="B31" s="24"/>
      <c r="C31" s="22"/>
      <c r="D31" s="22"/>
      <c r="E31" s="53" t="s">
        <v>88</v>
      </c>
      <c r="F31" s="22"/>
      <c r="G31" s="22"/>
      <c r="H31" s="22"/>
      <c r="I31" s="22"/>
      <c r="J31" s="22"/>
      <c r="K31" s="22"/>
      <c r="L31" s="25"/>
      <c r="M31" s="101">
        <v>0</v>
      </c>
      <c r="N31" s="101">
        <v>0</v>
      </c>
      <c r="O31" s="88">
        <v>0</v>
      </c>
    </row>
    <row r="32" spans="2:15" s="68" customFormat="1" ht="18" customHeight="1" thickBot="1">
      <c r="B32" s="24"/>
      <c r="C32" s="22"/>
      <c r="D32" s="22"/>
      <c r="E32" s="22" t="s">
        <v>23</v>
      </c>
      <c r="F32" s="22"/>
      <c r="G32" s="22"/>
      <c r="H32" s="22"/>
      <c r="I32" s="22"/>
      <c r="J32" s="22"/>
      <c r="K32" s="22"/>
      <c r="L32" s="25"/>
      <c r="M32" s="103">
        <v>0</v>
      </c>
      <c r="N32" s="103">
        <v>0</v>
      </c>
      <c r="O32" s="91">
        <f>N32-M32</f>
        <v>0</v>
      </c>
    </row>
    <row r="33" spans="2:15" s="68" customFormat="1" ht="18" customHeight="1" thickBot="1">
      <c r="B33" s="26"/>
      <c r="C33" s="27"/>
      <c r="D33" s="27"/>
      <c r="E33" s="27"/>
      <c r="F33" s="27"/>
      <c r="G33" s="27"/>
      <c r="H33" s="27" t="s">
        <v>17</v>
      </c>
      <c r="I33" s="27"/>
      <c r="J33" s="27"/>
      <c r="K33" s="27"/>
      <c r="L33" s="28"/>
      <c r="M33" s="105">
        <f>SUM(M31:M32)</f>
        <v>0</v>
      </c>
      <c r="N33" s="105">
        <f>SUM(N31:N32)</f>
        <v>0</v>
      </c>
      <c r="O33" s="90">
        <f>N33-M33</f>
        <v>0</v>
      </c>
    </row>
    <row r="34" spans="2:15" s="68" customFormat="1" ht="18" customHeight="1">
      <c r="B34" s="24"/>
      <c r="C34" s="22"/>
      <c r="D34" s="22" t="s">
        <v>24</v>
      </c>
      <c r="E34" s="22"/>
      <c r="F34" s="22"/>
      <c r="G34" s="22"/>
      <c r="H34" s="22"/>
      <c r="I34" s="22"/>
      <c r="J34" s="22"/>
      <c r="K34" s="22"/>
      <c r="L34" s="25"/>
      <c r="M34" s="92"/>
      <c r="N34" s="92"/>
      <c r="O34" s="86"/>
    </row>
    <row r="35" spans="2:15" s="68" customFormat="1" ht="18" customHeight="1">
      <c r="B35" s="24"/>
      <c r="C35" s="22"/>
      <c r="D35" s="22"/>
      <c r="E35" s="22" t="s">
        <v>52</v>
      </c>
      <c r="F35" s="22"/>
      <c r="G35" s="22"/>
      <c r="H35" s="22"/>
      <c r="I35" s="22"/>
      <c r="J35" s="22"/>
      <c r="K35" s="22"/>
      <c r="L35" s="25"/>
      <c r="M35" s="101">
        <v>0</v>
      </c>
      <c r="N35" s="101">
        <v>0</v>
      </c>
      <c r="O35" s="88">
        <v>0</v>
      </c>
    </row>
    <row r="36" spans="2:15" s="68" customFormat="1" ht="18" customHeight="1" thickBot="1">
      <c r="B36" s="30"/>
      <c r="C36" s="31"/>
      <c r="D36" s="31"/>
      <c r="E36" s="22" t="s">
        <v>53</v>
      </c>
      <c r="F36" s="31"/>
      <c r="G36" s="31"/>
      <c r="H36" s="31"/>
      <c r="I36" s="31"/>
      <c r="J36" s="31"/>
      <c r="K36" s="31"/>
      <c r="L36" s="32"/>
      <c r="M36" s="103">
        <v>0</v>
      </c>
      <c r="N36" s="103">
        <v>0</v>
      </c>
      <c r="O36" s="91">
        <f aca="true" t="shared" si="0" ref="O36:O44">N36-M36</f>
        <v>0</v>
      </c>
    </row>
    <row r="37" spans="2:15" s="68" customFormat="1" ht="18" customHeight="1" thickBot="1">
      <c r="B37" s="26"/>
      <c r="C37" s="27"/>
      <c r="D37" s="27"/>
      <c r="E37" s="27"/>
      <c r="F37" s="27"/>
      <c r="G37" s="27"/>
      <c r="H37" s="27" t="s">
        <v>25</v>
      </c>
      <c r="I37" s="27"/>
      <c r="J37" s="27"/>
      <c r="K37" s="27"/>
      <c r="L37" s="28"/>
      <c r="M37" s="105">
        <f>SUM(M35:M36)</f>
        <v>0</v>
      </c>
      <c r="N37" s="105">
        <f>SUM(N35:N36)</f>
        <v>0</v>
      </c>
      <c r="O37" s="90">
        <f t="shared" si="0"/>
        <v>0</v>
      </c>
    </row>
    <row r="38" spans="2:15" s="68" customFormat="1" ht="18" customHeight="1">
      <c r="B38" s="24"/>
      <c r="C38" s="22"/>
      <c r="D38" s="22"/>
      <c r="E38" s="22"/>
      <c r="F38" s="22"/>
      <c r="G38" s="22" t="s">
        <v>18</v>
      </c>
      <c r="H38" s="22"/>
      <c r="I38" s="22"/>
      <c r="J38" s="22"/>
      <c r="K38" s="22"/>
      <c r="L38" s="22"/>
      <c r="M38" s="92">
        <f>M33-M37</f>
        <v>0</v>
      </c>
      <c r="N38" s="92">
        <f>N33-N37</f>
        <v>0</v>
      </c>
      <c r="O38" s="86">
        <f t="shared" si="0"/>
        <v>0</v>
      </c>
    </row>
    <row r="39" spans="2:15" s="68" customFormat="1" ht="18" customHeight="1">
      <c r="B39" s="24"/>
      <c r="C39" s="22"/>
      <c r="D39" s="22"/>
      <c r="E39" s="22"/>
      <c r="F39" s="22"/>
      <c r="G39" s="22"/>
      <c r="H39" s="22" t="s">
        <v>61</v>
      </c>
      <c r="I39" s="22"/>
      <c r="J39" s="22"/>
      <c r="K39" s="22"/>
      <c r="L39" s="22"/>
      <c r="M39" s="92">
        <v>2855819</v>
      </c>
      <c r="N39" s="92">
        <v>3275977</v>
      </c>
      <c r="O39" s="86">
        <f t="shared" si="0"/>
        <v>420158</v>
      </c>
    </row>
    <row r="40" spans="2:15" s="68" customFormat="1" ht="18" customHeight="1">
      <c r="B40" s="24"/>
      <c r="C40" s="22"/>
      <c r="D40" s="22"/>
      <c r="E40" s="22"/>
      <c r="F40" s="22"/>
      <c r="G40" s="22"/>
      <c r="H40" s="22" t="s">
        <v>62</v>
      </c>
      <c r="I40" s="22"/>
      <c r="J40" s="22"/>
      <c r="K40" s="22"/>
      <c r="L40" s="22"/>
      <c r="M40" s="92">
        <v>78560</v>
      </c>
      <c r="N40" s="92">
        <v>32380</v>
      </c>
      <c r="O40" s="86">
        <f t="shared" si="0"/>
        <v>-46180</v>
      </c>
    </row>
    <row r="41" spans="2:15" s="68" customFormat="1" ht="18" customHeight="1">
      <c r="B41" s="24"/>
      <c r="C41" s="22"/>
      <c r="D41" s="22"/>
      <c r="E41" s="22"/>
      <c r="F41" s="22"/>
      <c r="G41" s="22" t="s">
        <v>39</v>
      </c>
      <c r="H41" s="22"/>
      <c r="I41" s="22"/>
      <c r="J41" s="22"/>
      <c r="K41" s="22"/>
      <c r="L41" s="22"/>
      <c r="M41" s="101">
        <f>M28+M38+M39-M40</f>
        <v>0</v>
      </c>
      <c r="N41" s="101">
        <f>N28+N38+N39-N40</f>
        <v>0</v>
      </c>
      <c r="O41" s="88">
        <f t="shared" si="0"/>
        <v>0</v>
      </c>
    </row>
    <row r="42" spans="2:15" s="68" customFormat="1" ht="18" customHeight="1">
      <c r="B42" s="24"/>
      <c r="C42" s="22"/>
      <c r="D42" s="22"/>
      <c r="E42" s="22"/>
      <c r="F42" s="22"/>
      <c r="G42" s="22" t="s">
        <v>40</v>
      </c>
      <c r="H42" s="22"/>
      <c r="I42" s="22"/>
      <c r="J42" s="22"/>
      <c r="K42" s="22"/>
      <c r="L42" s="22"/>
      <c r="M42" s="101">
        <v>988483</v>
      </c>
      <c r="N42" s="101">
        <f>M44</f>
        <v>988483</v>
      </c>
      <c r="O42" s="88">
        <f t="shared" si="0"/>
        <v>0</v>
      </c>
    </row>
    <row r="43" spans="2:15" s="68" customFormat="1" ht="18" customHeight="1" thickBot="1">
      <c r="B43" s="24"/>
      <c r="C43" s="22"/>
      <c r="D43" s="22"/>
      <c r="E43" s="22"/>
      <c r="F43" s="22"/>
      <c r="G43" s="22" t="s">
        <v>41</v>
      </c>
      <c r="H43" s="22"/>
      <c r="I43" s="22"/>
      <c r="J43" s="22"/>
      <c r="K43" s="22"/>
      <c r="L43" s="22"/>
      <c r="M43" s="103">
        <f>M41+M42</f>
        <v>988483</v>
      </c>
      <c r="N43" s="103">
        <f>N41+N42</f>
        <v>988483</v>
      </c>
      <c r="O43" s="91">
        <f t="shared" si="0"/>
        <v>0</v>
      </c>
    </row>
    <row r="44" spans="2:15" s="68" customFormat="1" ht="18" customHeight="1" thickBot="1">
      <c r="B44" s="26" t="s">
        <v>38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105">
        <f>M43</f>
        <v>988483</v>
      </c>
      <c r="N44" s="105">
        <f>N43</f>
        <v>988483</v>
      </c>
      <c r="O44" s="90">
        <f t="shared" si="0"/>
        <v>0</v>
      </c>
    </row>
    <row r="45" spans="2:16" s="68" customFormat="1" ht="18" customHeight="1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116"/>
      <c r="N45" s="116"/>
      <c r="O45" s="39"/>
      <c r="P45" s="39"/>
    </row>
    <row r="46" spans="13:14" s="68" customFormat="1" ht="18" customHeight="1">
      <c r="M46" s="44"/>
      <c r="N46" s="44"/>
    </row>
    <row r="47" spans="13:14" s="68" customFormat="1" ht="18" customHeight="1">
      <c r="M47" s="44"/>
      <c r="N47" s="44"/>
    </row>
    <row r="48" spans="13:14" s="68" customFormat="1" ht="18" customHeight="1">
      <c r="M48" s="44"/>
      <c r="N48" s="44"/>
    </row>
    <row r="49" spans="13:14" s="68" customFormat="1" ht="18" customHeight="1">
      <c r="M49" s="44"/>
      <c r="N49" s="44"/>
    </row>
    <row r="50" spans="13:14" s="68" customFormat="1" ht="18" customHeight="1">
      <c r="M50" s="44"/>
      <c r="N50" s="44"/>
    </row>
    <row r="51" spans="13:14" s="68" customFormat="1" ht="18" customHeight="1">
      <c r="M51" s="44"/>
      <c r="N51" s="44"/>
    </row>
    <row r="52" spans="13:14" s="68" customFormat="1" ht="18" customHeight="1">
      <c r="M52" s="44"/>
      <c r="N52" s="44"/>
    </row>
    <row r="53" spans="13:14" s="68" customFormat="1" ht="18" customHeight="1">
      <c r="M53" s="44"/>
      <c r="N53" s="44"/>
    </row>
    <row r="54" spans="13:14" s="68" customFormat="1" ht="18" customHeight="1">
      <c r="M54" s="44"/>
      <c r="N54" s="44"/>
    </row>
    <row r="55" spans="13:14" s="68" customFormat="1" ht="18" customHeight="1">
      <c r="M55" s="44"/>
      <c r="N55" s="44"/>
    </row>
    <row r="56" spans="13:14" s="68" customFormat="1" ht="18" customHeight="1">
      <c r="M56" s="44"/>
      <c r="N56" s="44"/>
    </row>
    <row r="57" spans="13:14" s="68" customFormat="1" ht="18" customHeight="1">
      <c r="M57" s="44"/>
      <c r="N57" s="44"/>
    </row>
    <row r="58" spans="13:14" s="68" customFormat="1" ht="18" customHeight="1">
      <c r="M58" s="44"/>
      <c r="N58" s="44"/>
    </row>
    <row r="59" spans="13:14" s="68" customFormat="1" ht="18" customHeight="1">
      <c r="M59" s="44"/>
      <c r="N59" s="44"/>
    </row>
    <row r="60" spans="13:14" s="68" customFormat="1" ht="18" customHeight="1">
      <c r="M60" s="44"/>
      <c r="N60" s="44"/>
    </row>
    <row r="61" spans="13:14" s="68" customFormat="1" ht="18" customHeight="1">
      <c r="M61" s="44"/>
      <c r="N61" s="44"/>
    </row>
    <row r="62" spans="13:14" s="68" customFormat="1" ht="18" customHeight="1">
      <c r="M62" s="44"/>
      <c r="N62" s="44"/>
    </row>
    <row r="63" spans="13:14" s="68" customFormat="1" ht="18" customHeight="1">
      <c r="M63" s="44"/>
      <c r="N63" s="44"/>
    </row>
    <row r="64" spans="13:14" s="68" customFormat="1" ht="18" customHeight="1">
      <c r="M64" s="44"/>
      <c r="N64" s="44"/>
    </row>
    <row r="65" spans="13:14" s="68" customFormat="1" ht="18" customHeight="1">
      <c r="M65" s="44"/>
      <c r="N65" s="44"/>
    </row>
    <row r="66" spans="13:14" s="68" customFormat="1" ht="18" customHeight="1">
      <c r="M66" s="44"/>
      <c r="N66" s="44"/>
    </row>
    <row r="67" spans="13:14" s="68" customFormat="1" ht="18" customHeight="1">
      <c r="M67" s="44"/>
      <c r="N67" s="44"/>
    </row>
    <row r="68" spans="13:14" s="68" customFormat="1" ht="18" customHeight="1">
      <c r="M68" s="44"/>
      <c r="N68" s="44"/>
    </row>
    <row r="69" spans="13:14" s="68" customFormat="1" ht="18" customHeight="1">
      <c r="M69" s="44"/>
      <c r="N69" s="44"/>
    </row>
    <row r="70" spans="13:14" s="68" customFormat="1" ht="18" customHeight="1">
      <c r="M70" s="44"/>
      <c r="N70" s="44"/>
    </row>
    <row r="71" spans="13:14" s="68" customFormat="1" ht="18" customHeight="1">
      <c r="M71" s="44"/>
      <c r="N71" s="44"/>
    </row>
    <row r="72" spans="13:14" s="68" customFormat="1" ht="18" customHeight="1">
      <c r="M72" s="44"/>
      <c r="N72" s="44"/>
    </row>
    <row r="73" spans="13:14" s="68" customFormat="1" ht="18" customHeight="1">
      <c r="M73" s="44"/>
      <c r="N73" s="44"/>
    </row>
    <row r="74" s="68" customFormat="1" ht="18" customHeight="1"/>
    <row r="75" s="68" customFormat="1" ht="18" customHeight="1"/>
    <row r="76" s="68" customFormat="1" ht="18" customHeight="1"/>
    <row r="77" s="68" customFormat="1" ht="18" customHeight="1"/>
    <row r="78" s="68" customFormat="1" ht="18" customHeight="1"/>
    <row r="79" s="68" customFormat="1" ht="18" customHeight="1"/>
    <row r="80" s="68" customFormat="1" ht="18" customHeight="1"/>
    <row r="81" s="68" customFormat="1" ht="18" customHeight="1"/>
    <row r="82" s="68" customFormat="1" ht="18" customHeight="1"/>
    <row r="83" s="68" customFormat="1" ht="18" customHeight="1"/>
    <row r="84" s="68" customFormat="1" ht="18" customHeight="1"/>
    <row r="85" s="68" customFormat="1" ht="18" customHeight="1"/>
    <row r="86" s="68" customFormat="1" ht="18" customHeight="1"/>
    <row r="87" s="68" customFormat="1" ht="18" customHeight="1"/>
    <row r="88" s="68" customFormat="1" ht="18" customHeight="1"/>
    <row r="89" s="68" customFormat="1" ht="18" customHeight="1"/>
    <row r="90" s="68" customFormat="1" ht="18" customHeight="1"/>
    <row r="91" s="68" customFormat="1" ht="18" customHeight="1"/>
    <row r="92" s="68" customFormat="1" ht="18" customHeight="1"/>
    <row r="93" s="68" customFormat="1" ht="18" customHeight="1"/>
    <row r="94" s="68" customFormat="1" ht="18" customHeight="1"/>
    <row r="95" s="68" customFormat="1" ht="18" customHeight="1"/>
    <row r="96" s="68" customFormat="1" ht="18" customHeight="1"/>
    <row r="97" s="68" customFormat="1" ht="18" customHeight="1"/>
    <row r="98" s="68" customFormat="1" ht="18" customHeight="1"/>
    <row r="99" s="68" customFormat="1" ht="18" customHeight="1"/>
    <row r="100" s="68" customFormat="1" ht="18" customHeight="1"/>
    <row r="101" s="68" customFormat="1" ht="18" customHeight="1"/>
    <row r="102" s="68" customFormat="1" ht="18" customHeight="1"/>
    <row r="103" s="68" customFormat="1" ht="18" customHeight="1"/>
    <row r="104" s="68" customFormat="1" ht="18" customHeight="1"/>
    <row r="105" s="68" customFormat="1" ht="18" customHeight="1"/>
    <row r="106" s="68" customFormat="1" ht="18" customHeight="1"/>
    <row r="107" s="68" customFormat="1" ht="18" customHeight="1"/>
    <row r="108" s="68" customFormat="1" ht="18" customHeight="1"/>
    <row r="109" s="68" customFormat="1" ht="18" customHeight="1"/>
    <row r="110" s="68" customFormat="1" ht="18" customHeight="1"/>
    <row r="111" s="68" customFormat="1" ht="18" customHeight="1"/>
    <row r="112" s="68" customFormat="1" ht="18" customHeight="1"/>
    <row r="113" s="68" customFormat="1" ht="18" customHeight="1"/>
    <row r="114" s="68" customFormat="1" ht="18" customHeight="1"/>
    <row r="115" s="68" customFormat="1" ht="18" customHeight="1"/>
    <row r="116" s="68" customFormat="1" ht="18" customHeight="1"/>
    <row r="117" s="68" customFormat="1" ht="18" customHeight="1"/>
    <row r="118" s="68" customFormat="1" ht="18" customHeight="1"/>
    <row r="119" s="68" customFormat="1" ht="18" customHeight="1"/>
    <row r="120" s="68" customFormat="1" ht="18" customHeight="1"/>
    <row r="121" s="68" customFormat="1" ht="18" customHeight="1"/>
    <row r="122" s="68" customFormat="1" ht="18" customHeight="1"/>
    <row r="123" s="68" customFormat="1" ht="18" customHeight="1"/>
    <row r="124" s="68" customFormat="1" ht="18" customHeight="1"/>
    <row r="125" s="68" customFormat="1" ht="18" customHeight="1"/>
    <row r="126" s="68" customFormat="1" ht="18" customHeight="1"/>
    <row r="127" s="68" customFormat="1" ht="18" customHeight="1"/>
    <row r="128" s="68" customFormat="1" ht="18" customHeight="1"/>
    <row r="129" s="68" customFormat="1" ht="18" customHeight="1"/>
    <row r="130" s="68" customFormat="1" ht="18" customHeight="1"/>
    <row r="131" s="68" customFormat="1" ht="18" customHeight="1"/>
    <row r="132" s="68" customFormat="1" ht="18" customHeight="1"/>
    <row r="133" s="68" customFormat="1" ht="18" customHeight="1"/>
    <row r="134" s="68" customFormat="1" ht="18" customHeight="1"/>
    <row r="135" s="68" customFormat="1" ht="18" customHeight="1"/>
    <row r="136" s="68" customFormat="1" ht="18" customHeight="1"/>
    <row r="137" s="68" customFormat="1" ht="18" customHeight="1"/>
    <row r="138" s="68" customFormat="1" ht="18" customHeight="1"/>
    <row r="139" s="68" customFormat="1" ht="18" customHeight="1"/>
    <row r="140" s="68" customFormat="1" ht="18" customHeight="1"/>
    <row r="141" s="68" customFormat="1" ht="18" customHeight="1"/>
    <row r="142" s="68" customFormat="1" ht="18" customHeight="1"/>
    <row r="143" s="68" customFormat="1" ht="18" customHeight="1"/>
    <row r="144" s="68" customFormat="1" ht="18" customHeight="1"/>
    <row r="145" s="68" customFormat="1" ht="18" customHeight="1"/>
    <row r="146" s="68" customFormat="1" ht="18" customHeight="1"/>
    <row r="147" s="68" customFormat="1" ht="18" customHeight="1"/>
    <row r="148" s="68" customFormat="1" ht="18" customHeight="1"/>
    <row r="149" s="68" customFormat="1" ht="18" customHeight="1"/>
    <row r="150" s="68" customFormat="1" ht="18" customHeight="1"/>
    <row r="151" s="68" customFormat="1" ht="18" customHeight="1"/>
    <row r="152" s="68" customFormat="1" ht="18" customHeight="1"/>
    <row r="153" s="68" customFormat="1" ht="18" customHeight="1"/>
    <row r="154" s="68" customFormat="1" ht="18" customHeight="1"/>
    <row r="155" s="68" customFormat="1" ht="18" customHeight="1"/>
    <row r="156" s="68" customFormat="1" ht="18" customHeight="1"/>
    <row r="157" s="68" customFormat="1" ht="18" customHeight="1"/>
    <row r="158" s="68" customFormat="1" ht="18" customHeight="1"/>
    <row r="159" s="68" customFormat="1" ht="18" customHeight="1"/>
    <row r="160" s="68" customFormat="1" ht="18" customHeight="1"/>
    <row r="161" s="68" customFormat="1" ht="18" customHeight="1"/>
    <row r="162" s="68" customFormat="1" ht="18" customHeight="1"/>
    <row r="163" s="68" customFormat="1" ht="18" customHeight="1"/>
    <row r="164" s="68" customFormat="1" ht="18" customHeight="1"/>
    <row r="165" s="68" customFormat="1" ht="18" customHeight="1"/>
    <row r="166" s="68" customFormat="1" ht="18" customHeight="1"/>
    <row r="167" s="68" customFormat="1" ht="18" customHeight="1"/>
    <row r="168" s="68" customFormat="1" ht="18" customHeight="1"/>
    <row r="169" s="68" customFormat="1" ht="18" customHeight="1"/>
    <row r="170" s="68" customFormat="1" ht="18" customHeight="1"/>
    <row r="171" s="68" customFormat="1" ht="18" customHeight="1"/>
    <row r="172" s="68" customFormat="1" ht="18" customHeight="1"/>
    <row r="173" s="68" customFormat="1" ht="18" customHeight="1"/>
    <row r="174" s="68" customFormat="1" ht="18" customHeight="1"/>
    <row r="175" s="68" customFormat="1" ht="18" customHeight="1"/>
    <row r="176" s="68" customFormat="1" ht="18" customHeight="1"/>
    <row r="177" s="68" customFormat="1" ht="18" customHeight="1"/>
    <row r="178" s="68" customFormat="1" ht="18" customHeight="1"/>
    <row r="179" s="68" customFormat="1" ht="18" customHeight="1"/>
    <row r="180" s="68" customFormat="1" ht="18" customHeight="1"/>
    <row r="181" s="68" customFormat="1" ht="18" customHeight="1"/>
    <row r="182" s="68" customFormat="1" ht="18" customHeight="1"/>
    <row r="183" s="68" customFormat="1" ht="18" customHeight="1"/>
    <row r="184" s="68" customFormat="1" ht="18" customHeight="1"/>
    <row r="185" s="68" customFormat="1" ht="18" customHeight="1"/>
    <row r="186" s="68" customFormat="1" ht="18" customHeight="1"/>
    <row r="187" s="68" customFormat="1" ht="18" customHeight="1"/>
    <row r="188" s="68" customFormat="1" ht="18" customHeight="1"/>
    <row r="189" s="68" customFormat="1" ht="18" customHeight="1"/>
    <row r="190" s="68" customFormat="1" ht="18" customHeight="1"/>
    <row r="191" s="68" customFormat="1" ht="18" customHeight="1"/>
    <row r="192" s="68" customFormat="1" ht="18" customHeight="1"/>
    <row r="193" s="68" customFormat="1" ht="18" customHeight="1"/>
    <row r="194" s="68" customFormat="1" ht="18" customHeight="1"/>
    <row r="195" s="68" customFormat="1" ht="18" customHeight="1"/>
    <row r="196" s="68" customFormat="1" ht="18" customHeight="1"/>
    <row r="197" s="68" customFormat="1" ht="18" customHeight="1"/>
    <row r="198" s="68" customFormat="1" ht="18" customHeight="1"/>
    <row r="199" s="68" customFormat="1" ht="18" customHeight="1"/>
    <row r="200" s="68" customFormat="1" ht="18" customHeight="1"/>
    <row r="201" s="68" customFormat="1" ht="18" customHeight="1"/>
    <row r="202" s="68" customFormat="1" ht="18" customHeight="1"/>
    <row r="203" s="68" customFormat="1" ht="18" customHeight="1"/>
    <row r="204" s="68" customFormat="1" ht="18" customHeight="1"/>
    <row r="205" s="68" customFormat="1" ht="18" customHeight="1"/>
    <row r="206" s="68" customFormat="1" ht="18" customHeight="1"/>
    <row r="207" s="68" customFormat="1" ht="18" customHeight="1"/>
    <row r="208" s="68" customFormat="1" ht="18" customHeight="1"/>
    <row r="209" s="68" customFormat="1" ht="18" customHeight="1"/>
    <row r="210" s="68" customFormat="1" ht="18" customHeight="1"/>
    <row r="211" s="68" customFormat="1" ht="18" customHeight="1"/>
    <row r="212" s="68" customFormat="1" ht="18" customHeight="1"/>
    <row r="213" s="68" customFormat="1" ht="18" customHeight="1"/>
    <row r="214" s="68" customFormat="1" ht="18" customHeight="1"/>
    <row r="215" s="68" customFormat="1" ht="18" customHeight="1"/>
    <row r="216" s="68" customFormat="1" ht="18" customHeight="1"/>
    <row r="217" s="68" customFormat="1" ht="18" customHeight="1"/>
    <row r="218" s="68" customFormat="1" ht="18" customHeight="1"/>
    <row r="219" s="68" customFormat="1" ht="18" customHeight="1"/>
    <row r="220" s="68" customFormat="1" ht="18" customHeight="1"/>
    <row r="221" s="68" customFormat="1" ht="18" customHeight="1"/>
    <row r="222" s="68" customFormat="1" ht="18" customHeight="1"/>
    <row r="223" s="68" customFormat="1" ht="18" customHeight="1"/>
    <row r="224" s="68" customFormat="1" ht="18" customHeight="1"/>
    <row r="225" s="68" customFormat="1" ht="18" customHeight="1"/>
  </sheetData>
  <sheetProtection sheet="1"/>
  <mergeCells count="1">
    <mergeCell ref="B11:L11"/>
  </mergeCells>
  <printOptions horizontalCentered="1"/>
  <pageMargins left="0.5905511811023623" right="0.5905511811023623" top="0.7874015748031497" bottom="0.7874015748031497" header="0.196850393700787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8" customHeight="1"/>
  <cols>
    <col min="1" max="1" width="8.421875" style="2" customWidth="1"/>
    <col min="2" max="11" width="2.00390625" style="2" customWidth="1"/>
    <col min="12" max="12" width="21.00390625" style="2" customWidth="1"/>
    <col min="13" max="15" width="16.8515625" style="2" customWidth="1"/>
    <col min="16" max="16" width="13.7109375" style="2" customWidth="1"/>
    <col min="17" max="16384" width="9.00390625" style="2" customWidth="1"/>
  </cols>
  <sheetData>
    <row r="1" spans="2:16" ht="18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"/>
    </row>
    <row r="2" spans="2:15" ht="18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6" ht="18" customHeight="1">
      <c r="B3" s="5" t="s">
        <v>73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4"/>
    </row>
    <row r="4" spans="2:16" s="68" customFormat="1" ht="18" customHeight="1">
      <c r="B4" s="6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4"/>
    </row>
    <row r="5" spans="2:16" s="68" customFormat="1" ht="18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33" t="s">
        <v>32</v>
      </c>
      <c r="M5" s="83">
        <f>N17+N33</f>
        <v>22072875</v>
      </c>
      <c r="N5" s="33" t="s">
        <v>42</v>
      </c>
      <c r="O5" s="10"/>
      <c r="P5" s="4"/>
    </row>
    <row r="6" spans="2:16" s="68" customFormat="1" ht="18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33" t="s">
        <v>33</v>
      </c>
      <c r="M6" s="83">
        <f>N27+N37-N39+N40</f>
        <v>22072875</v>
      </c>
      <c r="N6" s="33" t="s">
        <v>42</v>
      </c>
      <c r="O6" s="10"/>
      <c r="P6" s="4"/>
    </row>
    <row r="7" spans="2:16" s="68" customFormat="1" ht="18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33" t="s">
        <v>37</v>
      </c>
      <c r="M7" s="84">
        <f>M5-M6</f>
        <v>0</v>
      </c>
      <c r="N7" s="33" t="s">
        <v>42</v>
      </c>
      <c r="O7" s="10"/>
      <c r="P7" s="4"/>
    </row>
    <row r="8" spans="2:16" s="68" customFormat="1" ht="18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36" t="s">
        <v>34</v>
      </c>
      <c r="M8" s="84">
        <f>M44</f>
        <v>10490243</v>
      </c>
      <c r="N8" s="33" t="s">
        <v>42</v>
      </c>
      <c r="O8" s="10"/>
      <c r="P8" s="4"/>
    </row>
    <row r="9" spans="2:16" s="68" customFormat="1" ht="18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36" t="s">
        <v>35</v>
      </c>
      <c r="M9" s="84">
        <f>M7+M8</f>
        <v>10490243</v>
      </c>
      <c r="N9" s="33" t="s">
        <v>42</v>
      </c>
      <c r="O9" s="10"/>
      <c r="P9" s="4"/>
    </row>
    <row r="10" spans="2:16" s="68" customFormat="1" ht="18" customHeight="1" thickBo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4"/>
      <c r="P10" s="39"/>
    </row>
    <row r="11" spans="2:16" s="68" customFormat="1" ht="18" customHeight="1" thickBot="1">
      <c r="B11" s="137" t="s">
        <v>0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9"/>
      <c r="M11" s="18" t="s">
        <v>44</v>
      </c>
      <c r="N11" s="18" t="s">
        <v>43</v>
      </c>
      <c r="O11" s="20" t="s">
        <v>47</v>
      </c>
      <c r="P11" s="69"/>
    </row>
    <row r="12" spans="2:15" s="68" customFormat="1" ht="18" customHeight="1">
      <c r="B12" s="24" t="s">
        <v>14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85"/>
      <c r="N12" s="85"/>
      <c r="O12" s="86"/>
    </row>
    <row r="13" spans="2:15" s="68" customFormat="1" ht="18" customHeight="1">
      <c r="B13" s="24"/>
      <c r="C13" s="22" t="s">
        <v>1</v>
      </c>
      <c r="D13" s="22"/>
      <c r="E13" s="22"/>
      <c r="F13" s="22"/>
      <c r="G13" s="22"/>
      <c r="H13" s="22"/>
      <c r="I13" s="22"/>
      <c r="J13" s="22"/>
      <c r="K13" s="22"/>
      <c r="L13" s="22"/>
      <c r="M13" s="87"/>
      <c r="N13" s="87"/>
      <c r="O13" s="88"/>
    </row>
    <row r="14" spans="2:15" s="68" customFormat="1" ht="18" customHeight="1">
      <c r="B14" s="24"/>
      <c r="C14" s="22"/>
      <c r="D14" s="22" t="s">
        <v>3</v>
      </c>
      <c r="E14" s="22"/>
      <c r="F14" s="22"/>
      <c r="G14" s="22"/>
      <c r="H14" s="22"/>
      <c r="I14" s="22"/>
      <c r="J14" s="22"/>
      <c r="K14" s="22"/>
      <c r="L14" s="22"/>
      <c r="M14" s="101"/>
      <c r="N14" s="101"/>
      <c r="O14" s="88"/>
    </row>
    <row r="15" spans="2:15" s="68" customFormat="1" ht="18" customHeight="1">
      <c r="B15" s="24"/>
      <c r="C15" s="22"/>
      <c r="D15" s="22"/>
      <c r="E15" s="22" t="s">
        <v>20</v>
      </c>
      <c r="F15" s="22"/>
      <c r="G15" s="22"/>
      <c r="H15" s="22"/>
      <c r="I15" s="22"/>
      <c r="J15" s="22"/>
      <c r="K15" s="22"/>
      <c r="L15" s="22"/>
      <c r="M15" s="101">
        <v>18515753</v>
      </c>
      <c r="N15" s="101">
        <v>20178528</v>
      </c>
      <c r="O15" s="88">
        <f>N15-M15</f>
        <v>1662775</v>
      </c>
    </row>
    <row r="16" spans="2:15" s="68" customFormat="1" ht="18" customHeight="1" thickBot="1">
      <c r="B16" s="24"/>
      <c r="C16" s="22"/>
      <c r="D16" s="22"/>
      <c r="E16" s="22" t="s">
        <v>76</v>
      </c>
      <c r="F16" s="22"/>
      <c r="G16" s="22"/>
      <c r="H16" s="22"/>
      <c r="I16" s="22"/>
      <c r="J16" s="22"/>
      <c r="K16" s="22"/>
      <c r="L16" s="22"/>
      <c r="M16" s="103">
        <v>307243</v>
      </c>
      <c r="N16" s="103">
        <v>382239</v>
      </c>
      <c r="O16" s="91">
        <f>N16-M16</f>
        <v>74996</v>
      </c>
    </row>
    <row r="17" spans="2:15" s="68" customFormat="1" ht="18" customHeight="1" thickBot="1">
      <c r="B17" s="26"/>
      <c r="C17" s="27"/>
      <c r="D17" s="27"/>
      <c r="E17" s="27"/>
      <c r="F17" s="27"/>
      <c r="G17" s="27"/>
      <c r="H17" s="27" t="s">
        <v>21</v>
      </c>
      <c r="I17" s="27"/>
      <c r="J17" s="27"/>
      <c r="K17" s="27"/>
      <c r="L17" s="27"/>
      <c r="M17" s="105">
        <f>SUM(M15:M16)</f>
        <v>18822996</v>
      </c>
      <c r="N17" s="105">
        <f>SUM(N15:N16)</f>
        <v>20560767</v>
      </c>
      <c r="O17" s="90">
        <f>N17-M17</f>
        <v>1737771</v>
      </c>
    </row>
    <row r="18" spans="2:15" s="68" customFormat="1" ht="18" customHeight="1">
      <c r="B18" s="24"/>
      <c r="C18" s="22"/>
      <c r="D18" s="22" t="s">
        <v>4</v>
      </c>
      <c r="E18" s="22"/>
      <c r="F18" s="22"/>
      <c r="G18" s="22"/>
      <c r="H18" s="22"/>
      <c r="I18" s="22"/>
      <c r="J18" s="22"/>
      <c r="K18" s="22"/>
      <c r="L18" s="22"/>
      <c r="M18" s="92"/>
      <c r="N18" s="92"/>
      <c r="O18" s="86"/>
    </row>
    <row r="19" spans="2:15" s="68" customFormat="1" ht="18" customHeight="1">
      <c r="B19" s="24"/>
      <c r="C19" s="22"/>
      <c r="D19" s="22"/>
      <c r="E19" s="22" t="s">
        <v>5</v>
      </c>
      <c r="F19" s="22"/>
      <c r="G19" s="22"/>
      <c r="H19" s="22"/>
      <c r="I19" s="22"/>
      <c r="J19" s="22"/>
      <c r="K19" s="22"/>
      <c r="L19" s="22"/>
      <c r="M19" s="101"/>
      <c r="N19" s="101"/>
      <c r="O19" s="88"/>
    </row>
    <row r="20" spans="2:15" s="68" customFormat="1" ht="18" customHeight="1">
      <c r="B20" s="24"/>
      <c r="C20" s="22"/>
      <c r="D20" s="22"/>
      <c r="E20" s="22"/>
      <c r="F20" s="22" t="s">
        <v>8</v>
      </c>
      <c r="G20" s="22"/>
      <c r="H20" s="22"/>
      <c r="I20" s="22"/>
      <c r="J20" s="22"/>
      <c r="K20" s="22"/>
      <c r="L20" s="22"/>
      <c r="M20" s="101">
        <v>9621102</v>
      </c>
      <c r="N20" s="101">
        <v>8584201</v>
      </c>
      <c r="O20" s="88">
        <f>N20-M20</f>
        <v>-1036901</v>
      </c>
    </row>
    <row r="21" spans="2:15" s="68" customFormat="1" ht="18" customHeight="1">
      <c r="B21" s="24"/>
      <c r="C21" s="22"/>
      <c r="D21" s="22"/>
      <c r="E21" s="22"/>
      <c r="F21" s="22" t="s">
        <v>9</v>
      </c>
      <c r="G21" s="22"/>
      <c r="H21" s="22"/>
      <c r="I21" s="22"/>
      <c r="J21" s="22"/>
      <c r="K21" s="22"/>
      <c r="L21" s="22"/>
      <c r="M21" s="101">
        <v>5126640</v>
      </c>
      <c r="N21" s="101">
        <v>5635431</v>
      </c>
      <c r="O21" s="88">
        <f>N21-M21</f>
        <v>508791</v>
      </c>
    </row>
    <row r="22" spans="2:15" s="68" customFormat="1" ht="18" customHeight="1">
      <c r="B22" s="24"/>
      <c r="C22" s="22"/>
      <c r="D22" s="22"/>
      <c r="E22" s="22"/>
      <c r="F22" s="22"/>
      <c r="G22" s="22" t="s">
        <v>10</v>
      </c>
      <c r="H22" s="22"/>
      <c r="I22" s="22"/>
      <c r="J22" s="22"/>
      <c r="K22" s="22"/>
      <c r="L22" s="22"/>
      <c r="M22" s="101">
        <f>SUM(M20:M21)</f>
        <v>14747742</v>
      </c>
      <c r="N22" s="101">
        <f>SUM(N20:N21)</f>
        <v>14219632</v>
      </c>
      <c r="O22" s="88">
        <f>N22-M22</f>
        <v>-528110</v>
      </c>
    </row>
    <row r="23" spans="2:15" s="68" customFormat="1" ht="18" customHeight="1">
      <c r="B23" s="24"/>
      <c r="C23" s="22"/>
      <c r="D23" s="22"/>
      <c r="E23" s="22" t="s">
        <v>6</v>
      </c>
      <c r="F23" s="22"/>
      <c r="G23" s="22"/>
      <c r="H23" s="22"/>
      <c r="I23" s="22"/>
      <c r="J23" s="22"/>
      <c r="K23" s="22"/>
      <c r="L23" s="22"/>
      <c r="M23" s="101"/>
      <c r="N23" s="101"/>
      <c r="O23" s="88"/>
    </row>
    <row r="24" spans="2:15" s="68" customFormat="1" ht="18" customHeight="1">
      <c r="B24" s="24"/>
      <c r="C24" s="22"/>
      <c r="D24" s="22"/>
      <c r="E24" s="22"/>
      <c r="F24" s="22" t="s">
        <v>8</v>
      </c>
      <c r="G24" s="22"/>
      <c r="H24" s="22"/>
      <c r="I24" s="22"/>
      <c r="J24" s="22"/>
      <c r="K24" s="22"/>
      <c r="L24" s="22"/>
      <c r="M24" s="101">
        <v>0</v>
      </c>
      <c r="N24" s="101">
        <v>0</v>
      </c>
      <c r="O24" s="88">
        <v>0</v>
      </c>
    </row>
    <row r="25" spans="2:15" s="68" customFormat="1" ht="18" customHeight="1">
      <c r="B25" s="24"/>
      <c r="C25" s="22"/>
      <c r="D25" s="22"/>
      <c r="E25" s="22"/>
      <c r="F25" s="22" t="s">
        <v>11</v>
      </c>
      <c r="G25" s="22"/>
      <c r="H25" s="22"/>
      <c r="I25" s="22"/>
      <c r="J25" s="22"/>
      <c r="K25" s="22"/>
      <c r="L25" s="22"/>
      <c r="M25" s="101">
        <v>0</v>
      </c>
      <c r="N25" s="101">
        <v>0</v>
      </c>
      <c r="O25" s="88">
        <v>0</v>
      </c>
    </row>
    <row r="26" spans="2:15" s="68" customFormat="1" ht="18" customHeight="1" thickBot="1">
      <c r="B26" s="24"/>
      <c r="C26" s="22"/>
      <c r="D26" s="22"/>
      <c r="E26" s="22"/>
      <c r="F26" s="22"/>
      <c r="G26" s="22" t="s">
        <v>26</v>
      </c>
      <c r="H26" s="22"/>
      <c r="I26" s="22"/>
      <c r="J26" s="22"/>
      <c r="K26" s="22"/>
      <c r="L26" s="22"/>
      <c r="M26" s="101">
        <f>SUM(M24:M25)</f>
        <v>0</v>
      </c>
      <c r="N26" s="101">
        <f>SUM(N24:N25)</f>
        <v>0</v>
      </c>
      <c r="O26" s="88">
        <f>N26-M26</f>
        <v>0</v>
      </c>
    </row>
    <row r="27" spans="2:15" s="68" customFormat="1" ht="18" customHeight="1" thickBot="1">
      <c r="B27" s="26"/>
      <c r="C27" s="27"/>
      <c r="D27" s="27"/>
      <c r="E27" s="27"/>
      <c r="F27" s="27"/>
      <c r="G27" s="27"/>
      <c r="H27" s="27" t="s">
        <v>12</v>
      </c>
      <c r="I27" s="27"/>
      <c r="J27" s="27"/>
      <c r="K27" s="27"/>
      <c r="L27" s="27"/>
      <c r="M27" s="105">
        <f>M22+M26</f>
        <v>14747742</v>
      </c>
      <c r="N27" s="105">
        <f>N22+N26</f>
        <v>14219632</v>
      </c>
      <c r="O27" s="90">
        <f>N27-M27</f>
        <v>-528110</v>
      </c>
    </row>
    <row r="28" spans="2:15" s="68" customFormat="1" ht="18" customHeight="1">
      <c r="B28" s="24"/>
      <c r="C28" s="22"/>
      <c r="D28" s="22"/>
      <c r="E28" s="22"/>
      <c r="F28" s="22"/>
      <c r="G28" s="22" t="s">
        <v>22</v>
      </c>
      <c r="H28" s="22"/>
      <c r="I28" s="70"/>
      <c r="J28" s="22"/>
      <c r="K28" s="22"/>
      <c r="L28" s="22"/>
      <c r="M28" s="92">
        <f>M17-M27</f>
        <v>4075254</v>
      </c>
      <c r="N28" s="92">
        <f>N17-N27</f>
        <v>6341135</v>
      </c>
      <c r="O28" s="94">
        <f>N28-M28</f>
        <v>2265881</v>
      </c>
    </row>
    <row r="29" spans="2:15" s="68" customFormat="1" ht="18" customHeight="1">
      <c r="B29" s="24"/>
      <c r="C29" s="22" t="s">
        <v>15</v>
      </c>
      <c r="D29" s="22"/>
      <c r="E29" s="22"/>
      <c r="F29" s="22"/>
      <c r="G29" s="22"/>
      <c r="H29" s="22"/>
      <c r="I29" s="22"/>
      <c r="J29" s="22"/>
      <c r="K29" s="22"/>
      <c r="L29" s="22"/>
      <c r="M29" s="101"/>
      <c r="N29" s="101"/>
      <c r="O29" s="86"/>
    </row>
    <row r="30" spans="2:15" s="68" customFormat="1" ht="18" customHeight="1">
      <c r="B30" s="24"/>
      <c r="C30" s="22"/>
      <c r="D30" s="22" t="s">
        <v>16</v>
      </c>
      <c r="E30" s="22"/>
      <c r="F30" s="22"/>
      <c r="G30" s="22"/>
      <c r="H30" s="22"/>
      <c r="I30" s="22"/>
      <c r="J30" s="22"/>
      <c r="K30" s="22"/>
      <c r="L30" s="25"/>
      <c r="M30" s="101"/>
      <c r="N30" s="101"/>
      <c r="O30" s="88"/>
    </row>
    <row r="31" spans="2:15" s="68" customFormat="1" ht="18" customHeight="1">
      <c r="B31" s="24"/>
      <c r="C31" s="22"/>
      <c r="D31" s="22"/>
      <c r="E31" s="53" t="s">
        <v>88</v>
      </c>
      <c r="F31" s="22"/>
      <c r="G31" s="22"/>
      <c r="H31" s="22"/>
      <c r="I31" s="22"/>
      <c r="J31" s="22"/>
      <c r="K31" s="22"/>
      <c r="L31" s="25"/>
      <c r="M31" s="101">
        <v>0</v>
      </c>
      <c r="N31" s="101">
        <v>1512108</v>
      </c>
      <c r="O31" s="86">
        <f>N31-M31</f>
        <v>1512108</v>
      </c>
    </row>
    <row r="32" spans="2:15" s="68" customFormat="1" ht="18" customHeight="1" thickBot="1">
      <c r="B32" s="24"/>
      <c r="C32" s="22"/>
      <c r="D32" s="22"/>
      <c r="E32" s="22" t="s">
        <v>23</v>
      </c>
      <c r="F32" s="22"/>
      <c r="G32" s="22"/>
      <c r="H32" s="22"/>
      <c r="I32" s="22"/>
      <c r="J32" s="22"/>
      <c r="K32" s="22"/>
      <c r="L32" s="25"/>
      <c r="M32" s="103">
        <v>0</v>
      </c>
      <c r="N32" s="103">
        <v>0</v>
      </c>
      <c r="O32" s="91">
        <f>N32-M32</f>
        <v>0</v>
      </c>
    </row>
    <row r="33" spans="2:15" s="68" customFormat="1" ht="18" customHeight="1" thickBot="1">
      <c r="B33" s="26"/>
      <c r="C33" s="27"/>
      <c r="D33" s="27"/>
      <c r="E33" s="27"/>
      <c r="F33" s="27"/>
      <c r="G33" s="27"/>
      <c r="H33" s="27" t="s">
        <v>17</v>
      </c>
      <c r="I33" s="27"/>
      <c r="J33" s="27"/>
      <c r="K33" s="27"/>
      <c r="L33" s="28"/>
      <c r="M33" s="105">
        <f>SUM(M31:M32)</f>
        <v>0</v>
      </c>
      <c r="N33" s="105">
        <f>SUM(N31:N32)</f>
        <v>1512108</v>
      </c>
      <c r="O33" s="90">
        <f>N33-M33</f>
        <v>1512108</v>
      </c>
    </row>
    <row r="34" spans="2:15" s="68" customFormat="1" ht="18" customHeight="1">
      <c r="B34" s="24"/>
      <c r="C34" s="22"/>
      <c r="D34" s="22" t="s">
        <v>24</v>
      </c>
      <c r="E34" s="22"/>
      <c r="F34" s="22"/>
      <c r="G34" s="22"/>
      <c r="H34" s="22"/>
      <c r="I34" s="22"/>
      <c r="J34" s="22"/>
      <c r="K34" s="22"/>
      <c r="L34" s="25"/>
      <c r="M34" s="92"/>
      <c r="N34" s="92"/>
      <c r="O34" s="86"/>
    </row>
    <row r="35" spans="2:15" s="68" customFormat="1" ht="18" customHeight="1">
      <c r="B35" s="24"/>
      <c r="C35" s="22"/>
      <c r="D35" s="22"/>
      <c r="E35" s="22" t="s">
        <v>52</v>
      </c>
      <c r="F35" s="22"/>
      <c r="G35" s="22"/>
      <c r="H35" s="22"/>
      <c r="I35" s="22"/>
      <c r="J35" s="22"/>
      <c r="K35" s="22"/>
      <c r="L35" s="25"/>
      <c r="M35" s="101">
        <v>0</v>
      </c>
      <c r="N35" s="101">
        <v>1</v>
      </c>
      <c r="O35" s="88">
        <f>N35-M35</f>
        <v>1</v>
      </c>
    </row>
    <row r="36" spans="2:15" s="68" customFormat="1" ht="18" customHeight="1" thickBot="1">
      <c r="B36" s="30"/>
      <c r="C36" s="31"/>
      <c r="D36" s="31"/>
      <c r="E36" s="22" t="s">
        <v>53</v>
      </c>
      <c r="F36" s="31"/>
      <c r="G36" s="31"/>
      <c r="H36" s="31"/>
      <c r="I36" s="31"/>
      <c r="J36" s="31"/>
      <c r="K36" s="31"/>
      <c r="L36" s="32"/>
      <c r="M36" s="103">
        <v>0</v>
      </c>
      <c r="N36" s="103">
        <v>0</v>
      </c>
      <c r="O36" s="91">
        <f aca="true" t="shared" si="0" ref="O36:O44">N36-M36</f>
        <v>0</v>
      </c>
    </row>
    <row r="37" spans="2:15" s="68" customFormat="1" ht="18" customHeight="1" thickBot="1">
      <c r="B37" s="26"/>
      <c r="C37" s="27"/>
      <c r="D37" s="27"/>
      <c r="E37" s="27"/>
      <c r="F37" s="27"/>
      <c r="G37" s="27"/>
      <c r="H37" s="27" t="s">
        <v>25</v>
      </c>
      <c r="I37" s="27"/>
      <c r="J37" s="27"/>
      <c r="K37" s="27"/>
      <c r="L37" s="28"/>
      <c r="M37" s="105">
        <f>SUM(M35:M36)</f>
        <v>0</v>
      </c>
      <c r="N37" s="105">
        <f>SUM(N35:N36)</f>
        <v>1</v>
      </c>
      <c r="O37" s="90">
        <f t="shared" si="0"/>
        <v>1</v>
      </c>
    </row>
    <row r="38" spans="2:15" s="68" customFormat="1" ht="18" customHeight="1">
      <c r="B38" s="24"/>
      <c r="C38" s="22"/>
      <c r="D38" s="22"/>
      <c r="E38" s="22"/>
      <c r="F38" s="22"/>
      <c r="G38" s="22" t="s">
        <v>18</v>
      </c>
      <c r="H38" s="22"/>
      <c r="I38" s="22"/>
      <c r="J38" s="22"/>
      <c r="K38" s="22"/>
      <c r="L38" s="22"/>
      <c r="M38" s="92">
        <f>M33-M37</f>
        <v>0</v>
      </c>
      <c r="N38" s="92">
        <f>N33-N37</f>
        <v>1512107</v>
      </c>
      <c r="O38" s="95">
        <f t="shared" si="0"/>
        <v>1512107</v>
      </c>
    </row>
    <row r="39" spans="2:15" s="68" customFormat="1" ht="18" customHeight="1">
      <c r="B39" s="24"/>
      <c r="C39" s="22"/>
      <c r="D39" s="22"/>
      <c r="E39" s="22"/>
      <c r="F39" s="22"/>
      <c r="G39" s="22"/>
      <c r="H39" s="22" t="s">
        <v>63</v>
      </c>
      <c r="I39" s="22"/>
      <c r="J39" s="22"/>
      <c r="K39" s="22"/>
      <c r="L39" s="22"/>
      <c r="M39" s="92">
        <v>-3761014</v>
      </c>
      <c r="N39" s="92">
        <v>-7723722</v>
      </c>
      <c r="O39" s="88">
        <f t="shared" si="0"/>
        <v>-3962708</v>
      </c>
    </row>
    <row r="40" spans="2:15" s="68" customFormat="1" ht="18" customHeight="1">
      <c r="B40" s="24"/>
      <c r="C40" s="22"/>
      <c r="D40" s="22"/>
      <c r="E40" s="22"/>
      <c r="F40" s="22"/>
      <c r="G40" s="22"/>
      <c r="H40" s="22" t="s">
        <v>64</v>
      </c>
      <c r="I40" s="22"/>
      <c r="J40" s="22"/>
      <c r="K40" s="22"/>
      <c r="L40" s="22"/>
      <c r="M40" s="92">
        <v>314240</v>
      </c>
      <c r="N40" s="92">
        <v>129520</v>
      </c>
      <c r="O40" s="88">
        <f t="shared" si="0"/>
        <v>-184720</v>
      </c>
    </row>
    <row r="41" spans="2:15" s="68" customFormat="1" ht="18" customHeight="1">
      <c r="B41" s="24"/>
      <c r="C41" s="22"/>
      <c r="D41" s="22"/>
      <c r="E41" s="22"/>
      <c r="F41" s="22"/>
      <c r="G41" s="22" t="s">
        <v>39</v>
      </c>
      <c r="H41" s="22"/>
      <c r="I41" s="22"/>
      <c r="J41" s="22"/>
      <c r="K41" s="22"/>
      <c r="L41" s="22"/>
      <c r="M41" s="101">
        <f>M28+M38+M39-M40</f>
        <v>0</v>
      </c>
      <c r="N41" s="101">
        <f>N28+N38+N39-N40</f>
        <v>0</v>
      </c>
      <c r="O41" s="91">
        <f t="shared" si="0"/>
        <v>0</v>
      </c>
    </row>
    <row r="42" spans="2:15" s="68" customFormat="1" ht="18" customHeight="1">
      <c r="B42" s="24"/>
      <c r="C42" s="22"/>
      <c r="D42" s="22"/>
      <c r="E42" s="22"/>
      <c r="F42" s="22"/>
      <c r="G42" s="22" t="s">
        <v>40</v>
      </c>
      <c r="H42" s="22"/>
      <c r="I42" s="22"/>
      <c r="J42" s="22"/>
      <c r="K42" s="22"/>
      <c r="L42" s="22"/>
      <c r="M42" s="101">
        <v>10490243</v>
      </c>
      <c r="N42" s="101">
        <f>M44</f>
        <v>10490243</v>
      </c>
      <c r="O42" s="91">
        <f t="shared" si="0"/>
        <v>0</v>
      </c>
    </row>
    <row r="43" spans="2:15" s="68" customFormat="1" ht="18" customHeight="1" thickBot="1">
      <c r="B43" s="24"/>
      <c r="C43" s="22"/>
      <c r="D43" s="22"/>
      <c r="E43" s="22"/>
      <c r="F43" s="22"/>
      <c r="G43" s="22" t="s">
        <v>41</v>
      </c>
      <c r="H43" s="22"/>
      <c r="I43" s="22"/>
      <c r="J43" s="22"/>
      <c r="K43" s="22"/>
      <c r="L43" s="22"/>
      <c r="M43" s="103">
        <f>M41+M42</f>
        <v>10490243</v>
      </c>
      <c r="N43" s="103">
        <f>N41+N42</f>
        <v>10490243</v>
      </c>
      <c r="O43" s="91">
        <f t="shared" si="0"/>
        <v>0</v>
      </c>
    </row>
    <row r="44" spans="2:15" s="68" customFormat="1" ht="18" customHeight="1" thickBot="1">
      <c r="B44" s="26" t="s">
        <v>38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105">
        <f>M43</f>
        <v>10490243</v>
      </c>
      <c r="N44" s="105">
        <f>N43</f>
        <v>10490243</v>
      </c>
      <c r="O44" s="90">
        <f t="shared" si="0"/>
        <v>0</v>
      </c>
    </row>
    <row r="45" spans="2:16" s="68" customFormat="1" ht="18" customHeight="1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="68" customFormat="1" ht="18" customHeight="1"/>
    <row r="47" s="68" customFormat="1" ht="18" customHeight="1"/>
    <row r="48" s="68" customFormat="1" ht="18" customHeight="1"/>
    <row r="49" s="68" customFormat="1" ht="18" customHeight="1"/>
    <row r="50" s="68" customFormat="1" ht="18" customHeight="1"/>
    <row r="51" s="68" customFormat="1" ht="18" customHeight="1"/>
    <row r="52" s="68" customFormat="1" ht="18" customHeight="1"/>
    <row r="53" s="68" customFormat="1" ht="18" customHeight="1"/>
    <row r="54" s="68" customFormat="1" ht="18" customHeight="1"/>
    <row r="55" s="68" customFormat="1" ht="18" customHeight="1"/>
    <row r="56" s="68" customFormat="1" ht="18" customHeight="1"/>
    <row r="57" s="68" customFormat="1" ht="18" customHeight="1"/>
    <row r="58" s="68" customFormat="1" ht="18" customHeight="1"/>
    <row r="59" s="68" customFormat="1" ht="18" customHeight="1"/>
    <row r="60" s="68" customFormat="1" ht="18" customHeight="1"/>
    <row r="61" s="68" customFormat="1" ht="18" customHeight="1"/>
    <row r="62" s="68" customFormat="1" ht="18" customHeight="1"/>
    <row r="63" s="68" customFormat="1" ht="18" customHeight="1"/>
    <row r="64" s="68" customFormat="1" ht="18" customHeight="1"/>
    <row r="65" s="68" customFormat="1" ht="18" customHeight="1"/>
    <row r="66" s="68" customFormat="1" ht="18" customHeight="1"/>
    <row r="67" s="68" customFormat="1" ht="18" customHeight="1"/>
    <row r="68" s="68" customFormat="1" ht="18" customHeight="1"/>
    <row r="69" s="68" customFormat="1" ht="18" customHeight="1"/>
    <row r="70" s="68" customFormat="1" ht="18" customHeight="1"/>
    <row r="71" s="68" customFormat="1" ht="18" customHeight="1"/>
    <row r="72" s="68" customFormat="1" ht="18" customHeight="1"/>
    <row r="73" s="68" customFormat="1" ht="18" customHeight="1"/>
    <row r="74" s="68" customFormat="1" ht="18" customHeight="1"/>
    <row r="75" s="68" customFormat="1" ht="18" customHeight="1"/>
    <row r="76" s="68" customFormat="1" ht="18" customHeight="1"/>
    <row r="77" s="68" customFormat="1" ht="18" customHeight="1"/>
    <row r="78" s="68" customFormat="1" ht="18" customHeight="1"/>
    <row r="79" s="68" customFormat="1" ht="18" customHeight="1"/>
    <row r="80" s="68" customFormat="1" ht="18" customHeight="1"/>
    <row r="81" s="68" customFormat="1" ht="18" customHeight="1"/>
    <row r="82" s="68" customFormat="1" ht="18" customHeight="1"/>
    <row r="83" s="68" customFormat="1" ht="18" customHeight="1"/>
    <row r="84" s="68" customFormat="1" ht="18" customHeight="1"/>
    <row r="85" s="68" customFormat="1" ht="18" customHeight="1"/>
    <row r="86" s="68" customFormat="1" ht="18" customHeight="1"/>
    <row r="87" s="68" customFormat="1" ht="18" customHeight="1"/>
    <row r="88" s="68" customFormat="1" ht="18" customHeight="1"/>
    <row r="89" s="68" customFormat="1" ht="18" customHeight="1"/>
    <row r="90" s="68" customFormat="1" ht="18" customHeight="1"/>
    <row r="91" s="68" customFormat="1" ht="18" customHeight="1"/>
    <row r="92" s="68" customFormat="1" ht="18" customHeight="1"/>
    <row r="93" s="68" customFormat="1" ht="18" customHeight="1"/>
    <row r="94" s="68" customFormat="1" ht="18" customHeight="1"/>
    <row r="95" s="68" customFormat="1" ht="18" customHeight="1"/>
    <row r="96" s="68" customFormat="1" ht="18" customHeight="1"/>
    <row r="97" s="68" customFormat="1" ht="18" customHeight="1"/>
    <row r="98" s="68" customFormat="1" ht="18" customHeight="1"/>
    <row r="99" s="68" customFormat="1" ht="18" customHeight="1"/>
    <row r="100" s="68" customFormat="1" ht="18" customHeight="1"/>
    <row r="101" s="68" customFormat="1" ht="18" customHeight="1"/>
    <row r="102" s="68" customFormat="1" ht="18" customHeight="1"/>
    <row r="103" s="68" customFormat="1" ht="18" customHeight="1"/>
    <row r="104" s="68" customFormat="1" ht="18" customHeight="1"/>
    <row r="105" s="68" customFormat="1" ht="18" customHeight="1"/>
    <row r="106" s="68" customFormat="1" ht="18" customHeight="1"/>
    <row r="107" s="68" customFormat="1" ht="18" customHeight="1"/>
    <row r="108" s="68" customFormat="1" ht="18" customHeight="1"/>
    <row r="109" s="68" customFormat="1" ht="18" customHeight="1"/>
    <row r="110" s="68" customFormat="1" ht="18" customHeight="1"/>
    <row r="111" s="68" customFormat="1" ht="18" customHeight="1"/>
    <row r="112" s="68" customFormat="1" ht="18" customHeight="1"/>
    <row r="113" s="68" customFormat="1" ht="18" customHeight="1"/>
    <row r="114" s="68" customFormat="1" ht="18" customHeight="1"/>
    <row r="115" s="68" customFormat="1" ht="18" customHeight="1"/>
    <row r="116" s="68" customFormat="1" ht="18" customHeight="1"/>
    <row r="117" s="68" customFormat="1" ht="18" customHeight="1"/>
    <row r="118" s="68" customFormat="1" ht="18" customHeight="1"/>
    <row r="119" s="68" customFormat="1" ht="18" customHeight="1"/>
    <row r="120" s="68" customFormat="1" ht="18" customHeight="1"/>
    <row r="121" s="68" customFormat="1" ht="18" customHeight="1"/>
    <row r="122" s="68" customFormat="1" ht="18" customHeight="1"/>
    <row r="123" s="68" customFormat="1" ht="18" customHeight="1"/>
    <row r="124" s="68" customFormat="1" ht="18" customHeight="1"/>
    <row r="125" s="68" customFormat="1" ht="18" customHeight="1"/>
    <row r="126" s="68" customFormat="1" ht="18" customHeight="1"/>
    <row r="127" s="68" customFormat="1" ht="18" customHeight="1"/>
    <row r="128" s="68" customFormat="1" ht="18" customHeight="1"/>
    <row r="129" s="68" customFormat="1" ht="18" customHeight="1"/>
    <row r="130" s="68" customFormat="1" ht="18" customHeight="1"/>
    <row r="131" s="68" customFormat="1" ht="18" customHeight="1"/>
    <row r="132" s="68" customFormat="1" ht="18" customHeight="1"/>
    <row r="133" s="68" customFormat="1" ht="18" customHeight="1"/>
    <row r="134" s="68" customFormat="1" ht="18" customHeight="1"/>
    <row r="135" s="68" customFormat="1" ht="18" customHeight="1"/>
    <row r="136" s="68" customFormat="1" ht="18" customHeight="1"/>
    <row r="137" s="68" customFormat="1" ht="18" customHeight="1"/>
    <row r="138" s="68" customFormat="1" ht="18" customHeight="1"/>
    <row r="139" s="68" customFormat="1" ht="18" customHeight="1"/>
    <row r="140" s="68" customFormat="1" ht="18" customHeight="1"/>
    <row r="141" s="68" customFormat="1" ht="18" customHeight="1"/>
    <row r="142" s="68" customFormat="1" ht="18" customHeight="1"/>
    <row r="143" s="68" customFormat="1" ht="18" customHeight="1"/>
    <row r="144" s="68" customFormat="1" ht="18" customHeight="1"/>
    <row r="145" s="68" customFormat="1" ht="18" customHeight="1"/>
    <row r="146" s="68" customFormat="1" ht="18" customHeight="1"/>
    <row r="147" s="68" customFormat="1" ht="18" customHeight="1"/>
    <row r="148" s="68" customFormat="1" ht="18" customHeight="1"/>
    <row r="149" s="68" customFormat="1" ht="18" customHeight="1"/>
    <row r="150" s="68" customFormat="1" ht="18" customHeight="1"/>
    <row r="151" s="68" customFormat="1" ht="18" customHeight="1"/>
    <row r="152" s="68" customFormat="1" ht="18" customHeight="1"/>
    <row r="153" s="68" customFormat="1" ht="18" customHeight="1"/>
    <row r="154" s="68" customFormat="1" ht="18" customHeight="1"/>
    <row r="155" s="68" customFormat="1" ht="18" customHeight="1"/>
    <row r="156" s="68" customFormat="1" ht="18" customHeight="1"/>
    <row r="157" s="68" customFormat="1" ht="18" customHeight="1"/>
    <row r="158" s="68" customFormat="1" ht="18" customHeight="1"/>
    <row r="159" s="68" customFormat="1" ht="18" customHeight="1"/>
    <row r="160" s="68" customFormat="1" ht="18" customHeight="1"/>
    <row r="161" s="68" customFormat="1" ht="18" customHeight="1"/>
    <row r="162" s="68" customFormat="1" ht="18" customHeight="1"/>
    <row r="163" s="68" customFormat="1" ht="18" customHeight="1"/>
    <row r="164" s="68" customFormat="1" ht="18" customHeight="1"/>
    <row r="165" s="68" customFormat="1" ht="18" customHeight="1"/>
    <row r="166" s="68" customFormat="1" ht="18" customHeight="1"/>
    <row r="167" s="68" customFormat="1" ht="18" customHeight="1"/>
    <row r="168" s="68" customFormat="1" ht="18" customHeight="1"/>
    <row r="169" s="68" customFormat="1" ht="18" customHeight="1"/>
    <row r="170" s="68" customFormat="1" ht="18" customHeight="1"/>
    <row r="171" s="68" customFormat="1" ht="18" customHeight="1"/>
    <row r="172" s="68" customFormat="1" ht="18" customHeight="1"/>
    <row r="173" s="68" customFormat="1" ht="18" customHeight="1"/>
    <row r="174" s="68" customFormat="1" ht="18" customHeight="1"/>
    <row r="175" s="68" customFormat="1" ht="18" customHeight="1"/>
    <row r="176" s="68" customFormat="1" ht="18" customHeight="1"/>
    <row r="177" s="68" customFormat="1" ht="18" customHeight="1"/>
    <row r="178" s="68" customFormat="1" ht="18" customHeight="1"/>
    <row r="179" s="68" customFormat="1" ht="18" customHeight="1"/>
    <row r="180" s="68" customFormat="1" ht="18" customHeight="1"/>
    <row r="181" s="68" customFormat="1" ht="18" customHeight="1"/>
    <row r="182" s="68" customFormat="1" ht="18" customHeight="1"/>
    <row r="183" s="68" customFormat="1" ht="18" customHeight="1"/>
    <row r="184" s="68" customFormat="1" ht="18" customHeight="1"/>
    <row r="185" s="68" customFormat="1" ht="18" customHeight="1"/>
    <row r="186" s="68" customFormat="1" ht="18" customHeight="1"/>
    <row r="187" s="68" customFormat="1" ht="18" customHeight="1"/>
    <row r="188" s="68" customFormat="1" ht="18" customHeight="1"/>
    <row r="189" s="68" customFormat="1" ht="18" customHeight="1"/>
    <row r="190" s="68" customFormat="1" ht="18" customHeight="1"/>
    <row r="191" s="68" customFormat="1" ht="18" customHeight="1"/>
    <row r="192" s="68" customFormat="1" ht="18" customHeight="1"/>
    <row r="193" s="68" customFormat="1" ht="18" customHeight="1"/>
    <row r="194" s="68" customFormat="1" ht="18" customHeight="1"/>
    <row r="195" s="68" customFormat="1" ht="18" customHeight="1"/>
    <row r="196" s="68" customFormat="1" ht="18" customHeight="1"/>
    <row r="197" s="68" customFormat="1" ht="18" customHeight="1"/>
    <row r="198" s="68" customFormat="1" ht="18" customHeight="1"/>
    <row r="199" s="68" customFormat="1" ht="18" customHeight="1"/>
    <row r="200" s="68" customFormat="1" ht="18" customHeight="1"/>
    <row r="201" s="68" customFormat="1" ht="18" customHeight="1"/>
    <row r="202" s="68" customFormat="1" ht="18" customHeight="1"/>
    <row r="203" s="68" customFormat="1" ht="18" customHeight="1"/>
    <row r="204" s="68" customFormat="1" ht="18" customHeight="1"/>
    <row r="205" s="68" customFormat="1" ht="18" customHeight="1"/>
    <row r="206" s="68" customFormat="1" ht="18" customHeight="1"/>
    <row r="207" s="68" customFormat="1" ht="18" customHeight="1"/>
    <row r="208" s="68" customFormat="1" ht="18" customHeight="1"/>
    <row r="209" s="68" customFormat="1" ht="18" customHeight="1"/>
    <row r="210" s="68" customFormat="1" ht="18" customHeight="1"/>
    <row r="211" s="68" customFormat="1" ht="18" customHeight="1"/>
    <row r="212" s="68" customFormat="1" ht="18" customHeight="1"/>
    <row r="213" s="68" customFormat="1" ht="18" customHeight="1"/>
    <row r="214" s="68" customFormat="1" ht="18" customHeight="1"/>
    <row r="215" s="68" customFormat="1" ht="18" customHeight="1"/>
    <row r="216" s="68" customFormat="1" ht="18" customHeight="1"/>
    <row r="217" s="68" customFormat="1" ht="18" customHeight="1"/>
    <row r="218" s="68" customFormat="1" ht="18" customHeight="1"/>
    <row r="219" s="68" customFormat="1" ht="18" customHeight="1"/>
    <row r="220" s="68" customFormat="1" ht="18" customHeight="1"/>
    <row r="221" s="68" customFormat="1" ht="18" customHeight="1"/>
    <row r="222" s="68" customFormat="1" ht="18" customHeight="1"/>
    <row r="223" s="68" customFormat="1" ht="18" customHeight="1"/>
    <row r="224" s="68" customFormat="1" ht="18" customHeight="1"/>
  </sheetData>
  <sheetProtection sheet="1"/>
  <mergeCells count="1">
    <mergeCell ref="B11:L11"/>
  </mergeCells>
  <printOptions horizontalCentered="1"/>
  <pageMargins left="0.5905511811023623" right="0.5905511811023623" top="0.7874015748031497" bottom="0.7874015748031497" header="0.196850393700787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 customHeight="1"/>
  <cols>
    <col min="1" max="1" width="8.421875" style="12" customWidth="1"/>
    <col min="2" max="11" width="2.00390625" style="12" customWidth="1"/>
    <col min="12" max="12" width="21.00390625" style="12" customWidth="1"/>
    <col min="13" max="15" width="16.8515625" style="12" customWidth="1"/>
    <col min="16" max="16" width="10.7109375" style="12" customWidth="1"/>
    <col min="17" max="16384" width="9.00390625" style="12" customWidth="1"/>
  </cols>
  <sheetData>
    <row r="1" spans="1:2" ht="16.5" customHeight="1">
      <c r="A1" s="37" t="s">
        <v>66</v>
      </c>
      <c r="B1" s="37" t="s">
        <v>89</v>
      </c>
    </row>
    <row r="2" spans="1:2" ht="16.5" customHeight="1">
      <c r="A2" s="37"/>
      <c r="B2" s="37"/>
    </row>
    <row r="3" spans="1:15" ht="16.5" customHeight="1">
      <c r="A3" s="11"/>
      <c r="B3" s="13" t="s">
        <v>67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1"/>
      <c r="N3" s="11"/>
      <c r="O3" s="15"/>
    </row>
    <row r="4" spans="1:15" s="44" customFormat="1" ht="16.5" customHeight="1">
      <c r="A4" s="40"/>
      <c r="B4" s="41"/>
      <c r="C4" s="42"/>
      <c r="D4" s="42"/>
      <c r="E4" s="42"/>
      <c r="F4" s="42"/>
      <c r="G4" s="42"/>
      <c r="H4" s="42"/>
      <c r="I4" s="42"/>
      <c r="J4" s="42"/>
      <c r="K4" s="42"/>
      <c r="L4" s="17" t="s">
        <v>32</v>
      </c>
      <c r="M4" s="98">
        <f>N17</f>
        <v>71177</v>
      </c>
      <c r="N4" s="17" t="s">
        <v>42</v>
      </c>
      <c r="O4" s="43"/>
    </row>
    <row r="5" spans="1:15" s="44" customFormat="1" ht="16.5" customHeight="1">
      <c r="A5" s="40"/>
      <c r="B5" s="41"/>
      <c r="C5" s="42"/>
      <c r="D5" s="42"/>
      <c r="E5" s="42"/>
      <c r="F5" s="42"/>
      <c r="G5" s="42"/>
      <c r="H5" s="42"/>
      <c r="I5" s="42"/>
      <c r="J5" s="42"/>
      <c r="K5" s="42"/>
      <c r="L5" s="17" t="s">
        <v>33</v>
      </c>
      <c r="M5" s="98">
        <f>N18</f>
        <v>0</v>
      </c>
      <c r="N5" s="17" t="s">
        <v>42</v>
      </c>
      <c r="O5" s="43"/>
    </row>
    <row r="6" spans="1:15" s="44" customFormat="1" ht="16.5" customHeight="1">
      <c r="A6" s="40"/>
      <c r="B6" s="41"/>
      <c r="C6" s="42"/>
      <c r="D6" s="42"/>
      <c r="E6" s="42"/>
      <c r="F6" s="42"/>
      <c r="G6" s="42"/>
      <c r="H6" s="42"/>
      <c r="I6" s="42"/>
      <c r="J6" s="42"/>
      <c r="K6" s="42"/>
      <c r="L6" s="17" t="s">
        <v>37</v>
      </c>
      <c r="M6" s="99">
        <f>M4-M5</f>
        <v>71177</v>
      </c>
      <c r="N6" s="17" t="s">
        <v>42</v>
      </c>
      <c r="O6" s="43"/>
    </row>
    <row r="7" spans="1:15" s="44" customFormat="1" ht="16.5" customHeight="1">
      <c r="A7" s="40"/>
      <c r="B7" s="41"/>
      <c r="C7" s="42"/>
      <c r="D7" s="42"/>
      <c r="E7" s="42"/>
      <c r="F7" s="42"/>
      <c r="G7" s="42"/>
      <c r="H7" s="42"/>
      <c r="I7" s="42"/>
      <c r="J7" s="42"/>
      <c r="K7" s="42"/>
      <c r="L7" s="46" t="s">
        <v>34</v>
      </c>
      <c r="M7" s="99">
        <f>N21</f>
        <v>2882575</v>
      </c>
      <c r="N7" s="17" t="s">
        <v>42</v>
      </c>
      <c r="O7" s="43"/>
    </row>
    <row r="8" spans="1:15" s="44" customFormat="1" ht="16.5" customHeight="1">
      <c r="A8" s="40"/>
      <c r="B8" s="41"/>
      <c r="C8" s="42"/>
      <c r="D8" s="42"/>
      <c r="E8" s="42"/>
      <c r="F8" s="42"/>
      <c r="G8" s="42"/>
      <c r="H8" s="42"/>
      <c r="I8" s="42"/>
      <c r="J8" s="42"/>
      <c r="K8" s="42"/>
      <c r="L8" s="46" t="s">
        <v>35</v>
      </c>
      <c r="M8" s="99">
        <f>M6+M7</f>
        <v>2953752</v>
      </c>
      <c r="N8" s="17" t="s">
        <v>42</v>
      </c>
      <c r="O8" s="43"/>
    </row>
    <row r="9" spans="1:16" s="44" customFormat="1" ht="16.5" customHeight="1" thickBot="1">
      <c r="A9" s="40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s="44" customFormat="1" ht="16.5" customHeight="1" thickBot="1">
      <c r="A10" s="40"/>
      <c r="B10" s="140" t="s">
        <v>0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2"/>
      <c r="M10" s="49" t="s">
        <v>44</v>
      </c>
      <c r="N10" s="49" t="s">
        <v>43</v>
      </c>
      <c r="O10" s="50" t="s">
        <v>45</v>
      </c>
      <c r="P10" s="51"/>
    </row>
    <row r="11" spans="1:16" s="44" customFormat="1" ht="16.5" customHeight="1">
      <c r="A11" s="40"/>
      <c r="B11" s="52" t="s">
        <v>14</v>
      </c>
      <c r="C11" s="53"/>
      <c r="D11" s="53"/>
      <c r="E11" s="53"/>
      <c r="F11" s="53"/>
      <c r="G11" s="53"/>
      <c r="H11" s="53"/>
      <c r="I11" s="53"/>
      <c r="J11" s="53"/>
      <c r="K11" s="53"/>
      <c r="L11" s="54"/>
      <c r="M11" s="92"/>
      <c r="N11" s="92"/>
      <c r="O11" s="100"/>
      <c r="P11" s="51"/>
    </row>
    <row r="12" spans="1:15" s="44" customFormat="1" ht="16.5" customHeight="1">
      <c r="A12" s="40"/>
      <c r="B12" s="52"/>
      <c r="C12" s="53" t="s">
        <v>1</v>
      </c>
      <c r="D12" s="53"/>
      <c r="E12" s="53"/>
      <c r="F12" s="53"/>
      <c r="G12" s="53"/>
      <c r="H12" s="53"/>
      <c r="I12" s="53"/>
      <c r="J12" s="53"/>
      <c r="K12" s="53"/>
      <c r="L12" s="53"/>
      <c r="M12" s="101"/>
      <c r="N12" s="101"/>
      <c r="O12" s="102"/>
    </row>
    <row r="13" spans="1:15" s="44" customFormat="1" ht="16.5" customHeight="1">
      <c r="A13" s="40"/>
      <c r="B13" s="52"/>
      <c r="C13" s="53"/>
      <c r="D13" s="53" t="s">
        <v>3</v>
      </c>
      <c r="E13" s="53"/>
      <c r="F13" s="53"/>
      <c r="G13" s="53"/>
      <c r="H13" s="53"/>
      <c r="I13" s="53"/>
      <c r="J13" s="53"/>
      <c r="K13" s="53"/>
      <c r="L13" s="53"/>
      <c r="M13" s="101"/>
      <c r="N13" s="101"/>
      <c r="O13" s="102"/>
    </row>
    <row r="14" spans="1:15" s="44" customFormat="1" ht="16.5" customHeight="1">
      <c r="A14" s="40"/>
      <c r="B14" s="52"/>
      <c r="C14" s="53"/>
      <c r="D14" s="53"/>
      <c r="E14" s="53" t="s">
        <v>85</v>
      </c>
      <c r="F14" s="53"/>
      <c r="G14" s="53"/>
      <c r="H14" s="53"/>
      <c r="I14" s="53"/>
      <c r="J14" s="53"/>
      <c r="K14" s="53"/>
      <c r="L14" s="53"/>
      <c r="M14" s="103">
        <v>303743</v>
      </c>
      <c r="N14" s="103">
        <v>0</v>
      </c>
      <c r="O14" s="104">
        <f aca="true" t="shared" si="0" ref="O14:O23">N14-M14</f>
        <v>-303743</v>
      </c>
    </row>
    <row r="15" spans="1:15" s="44" customFormat="1" ht="16.5" customHeight="1">
      <c r="A15" s="40"/>
      <c r="B15" s="52"/>
      <c r="C15" s="53"/>
      <c r="D15" s="53"/>
      <c r="E15" s="53" t="s">
        <v>86</v>
      </c>
      <c r="F15" s="53"/>
      <c r="G15" s="53"/>
      <c r="H15" s="53"/>
      <c r="I15" s="53"/>
      <c r="J15" s="53"/>
      <c r="K15" s="53"/>
      <c r="L15" s="53"/>
      <c r="M15" s="103">
        <v>500000</v>
      </c>
      <c r="N15" s="103">
        <v>0</v>
      </c>
      <c r="O15" s="104">
        <f t="shared" si="0"/>
        <v>-500000</v>
      </c>
    </row>
    <row r="16" spans="1:15" s="44" customFormat="1" ht="16.5" customHeight="1" thickBot="1">
      <c r="A16" s="40"/>
      <c r="B16" s="52"/>
      <c r="C16" s="53"/>
      <c r="D16" s="53"/>
      <c r="E16" s="53" t="s">
        <v>87</v>
      </c>
      <c r="F16" s="53"/>
      <c r="G16" s="53"/>
      <c r="H16" s="53"/>
      <c r="I16" s="53"/>
      <c r="J16" s="53"/>
      <c r="K16" s="53"/>
      <c r="L16" s="53"/>
      <c r="M16" s="103">
        <v>52940</v>
      </c>
      <c r="N16" s="103">
        <v>71177</v>
      </c>
      <c r="O16" s="104">
        <f t="shared" si="0"/>
        <v>18237</v>
      </c>
    </row>
    <row r="17" spans="1:15" s="44" customFormat="1" ht="16.5" customHeight="1" thickBot="1">
      <c r="A17" s="40"/>
      <c r="B17" s="55"/>
      <c r="C17" s="56"/>
      <c r="D17" s="56"/>
      <c r="E17" s="56"/>
      <c r="F17" s="56"/>
      <c r="G17" s="56"/>
      <c r="H17" s="56" t="s">
        <v>7</v>
      </c>
      <c r="I17" s="56"/>
      <c r="J17" s="56"/>
      <c r="K17" s="56"/>
      <c r="L17" s="56"/>
      <c r="M17" s="105">
        <f>SUM(M14:M16)</f>
        <v>856683</v>
      </c>
      <c r="N17" s="105">
        <f>SUM(N14:N16)</f>
        <v>71177</v>
      </c>
      <c r="O17" s="106">
        <f t="shared" si="0"/>
        <v>-785506</v>
      </c>
    </row>
    <row r="18" spans="1:15" s="44" customFormat="1" ht="16.5" customHeight="1" thickBot="1">
      <c r="A18" s="40"/>
      <c r="B18" s="55"/>
      <c r="C18" s="56"/>
      <c r="D18" s="56" t="s">
        <v>4</v>
      </c>
      <c r="E18" s="56"/>
      <c r="F18" s="56"/>
      <c r="G18" s="56"/>
      <c r="H18" s="56"/>
      <c r="I18" s="56"/>
      <c r="J18" s="56"/>
      <c r="K18" s="56"/>
      <c r="L18" s="56"/>
      <c r="M18" s="105">
        <v>2072568</v>
      </c>
      <c r="N18" s="105">
        <v>0</v>
      </c>
      <c r="O18" s="106">
        <f t="shared" si="0"/>
        <v>-2072568</v>
      </c>
    </row>
    <row r="19" spans="1:15" s="44" customFormat="1" ht="16.5" customHeight="1">
      <c r="A19" s="40"/>
      <c r="B19" s="52"/>
      <c r="C19" s="53"/>
      <c r="D19" s="53"/>
      <c r="E19" s="53"/>
      <c r="F19" s="53"/>
      <c r="G19" s="53" t="s">
        <v>19</v>
      </c>
      <c r="H19" s="53"/>
      <c r="I19" s="53"/>
      <c r="J19" s="53"/>
      <c r="K19" s="53"/>
      <c r="L19" s="53"/>
      <c r="M19" s="92">
        <f>M17-M18</f>
        <v>-1215885</v>
      </c>
      <c r="N19" s="92">
        <f>N17-N18</f>
        <v>71177</v>
      </c>
      <c r="O19" s="107">
        <f t="shared" si="0"/>
        <v>1287062</v>
      </c>
    </row>
    <row r="20" spans="1:15" s="44" customFormat="1" ht="16.5" customHeight="1">
      <c r="A20" s="40"/>
      <c r="B20" s="52"/>
      <c r="C20" s="53"/>
      <c r="D20" s="53"/>
      <c r="E20" s="53"/>
      <c r="F20" s="53"/>
      <c r="G20" s="53" t="s">
        <v>39</v>
      </c>
      <c r="H20" s="53"/>
      <c r="I20" s="53"/>
      <c r="J20" s="53"/>
      <c r="K20" s="53"/>
      <c r="L20" s="53"/>
      <c r="M20" s="101">
        <f>M19</f>
        <v>-1215885</v>
      </c>
      <c r="N20" s="101">
        <f>N19</f>
        <v>71177</v>
      </c>
      <c r="O20" s="107">
        <f t="shared" si="0"/>
        <v>1287062</v>
      </c>
    </row>
    <row r="21" spans="1:15" s="44" customFormat="1" ht="16.5" customHeight="1">
      <c r="A21" s="40"/>
      <c r="B21" s="52"/>
      <c r="C21" s="53"/>
      <c r="D21" s="53"/>
      <c r="E21" s="53"/>
      <c r="F21" s="53"/>
      <c r="G21" s="53" t="s">
        <v>40</v>
      </c>
      <c r="H21" s="53"/>
      <c r="I21" s="53"/>
      <c r="J21" s="53"/>
      <c r="K21" s="53"/>
      <c r="L21" s="53"/>
      <c r="M21" s="101">
        <v>4098460</v>
      </c>
      <c r="N21" s="101">
        <f>M23</f>
        <v>2882575</v>
      </c>
      <c r="O21" s="107">
        <f t="shared" si="0"/>
        <v>-1215885</v>
      </c>
    </row>
    <row r="22" spans="1:15" s="44" customFormat="1" ht="16.5" customHeight="1" thickBot="1">
      <c r="A22" s="40"/>
      <c r="B22" s="52"/>
      <c r="C22" s="53"/>
      <c r="D22" s="53"/>
      <c r="E22" s="53"/>
      <c r="F22" s="53"/>
      <c r="G22" s="53" t="s">
        <v>41</v>
      </c>
      <c r="H22" s="53"/>
      <c r="I22" s="53"/>
      <c r="J22" s="53"/>
      <c r="K22" s="53"/>
      <c r="L22" s="53"/>
      <c r="M22" s="103">
        <f>M20+M21</f>
        <v>2882575</v>
      </c>
      <c r="N22" s="103">
        <f>N20+N21</f>
        <v>2953752</v>
      </c>
      <c r="O22" s="108">
        <f t="shared" si="0"/>
        <v>71177</v>
      </c>
    </row>
    <row r="23" spans="1:15" s="44" customFormat="1" ht="16.5" customHeight="1" thickBot="1">
      <c r="A23" s="40"/>
      <c r="B23" s="55" t="s">
        <v>38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105">
        <f>M22</f>
        <v>2882575</v>
      </c>
      <c r="N23" s="105">
        <f>N22</f>
        <v>2953752</v>
      </c>
      <c r="O23" s="106">
        <f t="shared" si="0"/>
        <v>71177</v>
      </c>
    </row>
    <row r="24" spans="1:15" s="44" customFormat="1" ht="16.5" customHeight="1">
      <c r="A24" s="40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7"/>
    </row>
    <row r="25" spans="1:15" s="44" customFormat="1" ht="16.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s="44" customFormat="1" ht="16.5" customHeight="1">
      <c r="A26" s="40"/>
      <c r="B26" s="16" t="s">
        <v>68</v>
      </c>
      <c r="C26" s="42"/>
      <c r="D26" s="42"/>
      <c r="E26" s="42"/>
      <c r="F26" s="42"/>
      <c r="G26" s="42"/>
      <c r="H26" s="42"/>
      <c r="I26" s="42"/>
      <c r="J26" s="42"/>
      <c r="K26" s="40"/>
      <c r="L26" s="40"/>
      <c r="M26" s="40"/>
      <c r="N26" s="40"/>
      <c r="O26" s="43"/>
    </row>
    <row r="27" spans="1:15" s="44" customFormat="1" ht="16.5" customHeight="1">
      <c r="A27" s="40"/>
      <c r="B27" s="58"/>
      <c r="C27" s="42"/>
      <c r="D27" s="42"/>
      <c r="E27" s="42"/>
      <c r="F27" s="42"/>
      <c r="G27" s="42"/>
      <c r="H27" s="42"/>
      <c r="I27" s="42"/>
      <c r="J27" s="42"/>
      <c r="K27" s="40"/>
      <c r="L27" s="17" t="s">
        <v>32</v>
      </c>
      <c r="M27" s="98">
        <f>N40</f>
        <v>2854</v>
      </c>
      <c r="N27" s="17" t="s">
        <v>42</v>
      </c>
      <c r="O27" s="43"/>
    </row>
    <row r="28" spans="1:15" s="44" customFormat="1" ht="16.5" customHeight="1">
      <c r="A28" s="40"/>
      <c r="B28" s="58"/>
      <c r="C28" s="42"/>
      <c r="D28" s="42"/>
      <c r="E28" s="42"/>
      <c r="F28" s="42"/>
      <c r="G28" s="42"/>
      <c r="H28" s="42"/>
      <c r="I28" s="42"/>
      <c r="J28" s="42"/>
      <c r="K28" s="40"/>
      <c r="L28" s="17" t="s">
        <v>33</v>
      </c>
      <c r="M28" s="98">
        <f>N45</f>
        <v>353698</v>
      </c>
      <c r="N28" s="17" t="s">
        <v>42</v>
      </c>
      <c r="O28" s="43"/>
    </row>
    <row r="29" spans="1:15" s="44" customFormat="1" ht="16.5" customHeight="1">
      <c r="A29" s="40"/>
      <c r="B29" s="58"/>
      <c r="C29" s="42"/>
      <c r="D29" s="42"/>
      <c r="E29" s="42"/>
      <c r="F29" s="42"/>
      <c r="G29" s="42"/>
      <c r="H29" s="42"/>
      <c r="I29" s="42"/>
      <c r="J29" s="42"/>
      <c r="K29" s="40"/>
      <c r="L29" s="17" t="s">
        <v>37</v>
      </c>
      <c r="M29" s="99">
        <f>M27-M28</f>
        <v>-350844</v>
      </c>
      <c r="N29" s="17" t="s">
        <v>42</v>
      </c>
      <c r="O29" s="43"/>
    </row>
    <row r="30" spans="1:15" s="44" customFormat="1" ht="16.5" customHeight="1">
      <c r="A30" s="40"/>
      <c r="B30" s="58"/>
      <c r="C30" s="42"/>
      <c r="D30" s="42"/>
      <c r="E30" s="42"/>
      <c r="F30" s="42"/>
      <c r="G30" s="42"/>
      <c r="H30" s="42"/>
      <c r="I30" s="42"/>
      <c r="J30" s="42"/>
      <c r="K30" s="40"/>
      <c r="L30" s="46" t="s">
        <v>34</v>
      </c>
      <c r="M30" s="99">
        <f>N48</f>
        <v>8239793</v>
      </c>
      <c r="N30" s="17" t="s">
        <v>42</v>
      </c>
      <c r="O30" s="43"/>
    </row>
    <row r="31" spans="1:16" s="44" customFormat="1" ht="16.5" customHeight="1">
      <c r="A31" s="40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46" t="s">
        <v>35</v>
      </c>
      <c r="M31" s="99">
        <f>M29+M30</f>
        <v>7888949</v>
      </c>
      <c r="N31" s="17" t="s">
        <v>42</v>
      </c>
      <c r="O31" s="59"/>
      <c r="P31" s="60"/>
    </row>
    <row r="32" spans="1:16" s="44" customFormat="1" ht="16.5" customHeight="1" thickBot="1">
      <c r="A32" s="40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46"/>
      <c r="M32" s="45"/>
      <c r="N32" s="17"/>
      <c r="O32" s="59"/>
      <c r="P32" s="60"/>
    </row>
    <row r="33" spans="1:16" s="44" customFormat="1" ht="16.5" customHeight="1" thickBot="1">
      <c r="A33" s="61"/>
      <c r="B33" s="135" t="s">
        <v>0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49" t="s">
        <v>44</v>
      </c>
      <c r="N33" s="49" t="s">
        <v>43</v>
      </c>
      <c r="O33" s="62" t="s">
        <v>45</v>
      </c>
      <c r="P33" s="51"/>
    </row>
    <row r="34" spans="1:15" s="44" customFormat="1" ht="16.5" customHeight="1">
      <c r="A34" s="61"/>
      <c r="B34" s="52" t="s">
        <v>14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92"/>
      <c r="N34" s="92"/>
      <c r="O34" s="107"/>
    </row>
    <row r="35" spans="1:15" s="44" customFormat="1" ht="16.5" customHeight="1">
      <c r="A35" s="61"/>
      <c r="B35" s="52"/>
      <c r="C35" s="53" t="s">
        <v>1</v>
      </c>
      <c r="D35" s="53"/>
      <c r="E35" s="53"/>
      <c r="F35" s="53"/>
      <c r="G35" s="53"/>
      <c r="H35" s="53"/>
      <c r="I35" s="53"/>
      <c r="J35" s="53"/>
      <c r="K35" s="53"/>
      <c r="L35" s="53"/>
      <c r="M35" s="101"/>
      <c r="N35" s="101"/>
      <c r="O35" s="102"/>
    </row>
    <row r="36" spans="1:15" s="44" customFormat="1" ht="16.5" customHeight="1">
      <c r="A36" s="61"/>
      <c r="B36" s="52"/>
      <c r="C36" s="53"/>
      <c r="D36" s="53" t="s">
        <v>3</v>
      </c>
      <c r="E36" s="53"/>
      <c r="F36" s="53"/>
      <c r="G36" s="53"/>
      <c r="H36" s="53"/>
      <c r="I36" s="53"/>
      <c r="J36" s="53"/>
      <c r="K36" s="53"/>
      <c r="L36" s="53"/>
      <c r="M36" s="101"/>
      <c r="N36" s="101"/>
      <c r="O36" s="102"/>
    </row>
    <row r="37" spans="1:15" s="44" customFormat="1" ht="16.5" customHeight="1">
      <c r="A37" s="61"/>
      <c r="B37" s="52"/>
      <c r="C37" s="53"/>
      <c r="D37" s="53"/>
      <c r="E37" s="53" t="s">
        <v>31</v>
      </c>
      <c r="F37" s="53"/>
      <c r="G37" s="53"/>
      <c r="H37" s="53"/>
      <c r="I37" s="53"/>
      <c r="J37" s="53"/>
      <c r="K37" s="53"/>
      <c r="L37" s="53"/>
      <c r="M37" s="101">
        <v>0</v>
      </c>
      <c r="N37" s="101">
        <v>0</v>
      </c>
      <c r="O37" s="102">
        <v>0</v>
      </c>
    </row>
    <row r="38" spans="1:15" s="44" customFormat="1" ht="16.5" customHeight="1">
      <c r="A38" s="61"/>
      <c r="B38" s="52"/>
      <c r="C38" s="53"/>
      <c r="D38" s="53"/>
      <c r="E38" s="53" t="s">
        <v>49</v>
      </c>
      <c r="F38" s="53"/>
      <c r="G38" s="53"/>
      <c r="H38" s="53"/>
      <c r="I38" s="53"/>
      <c r="J38" s="53"/>
      <c r="K38" s="53"/>
      <c r="L38" s="53"/>
      <c r="M38" s="103">
        <v>0</v>
      </c>
      <c r="N38" s="103">
        <v>0</v>
      </c>
      <c r="O38" s="102">
        <v>0</v>
      </c>
    </row>
    <row r="39" spans="1:15" s="44" customFormat="1" ht="16.5" customHeight="1" thickBot="1">
      <c r="A39" s="61"/>
      <c r="B39" s="52"/>
      <c r="C39" s="53"/>
      <c r="D39" s="53"/>
      <c r="E39" s="53" t="s">
        <v>51</v>
      </c>
      <c r="F39" s="53"/>
      <c r="G39" s="53"/>
      <c r="H39" s="53"/>
      <c r="I39" s="53"/>
      <c r="J39" s="53"/>
      <c r="K39" s="53"/>
      <c r="L39" s="53"/>
      <c r="M39" s="103">
        <v>1545</v>
      </c>
      <c r="N39" s="103">
        <v>2854</v>
      </c>
      <c r="O39" s="104">
        <f>N39-M39</f>
        <v>1309</v>
      </c>
    </row>
    <row r="40" spans="1:15" s="44" customFormat="1" ht="16.5" customHeight="1" thickBot="1">
      <c r="A40" s="61"/>
      <c r="B40" s="55"/>
      <c r="C40" s="56"/>
      <c r="D40" s="56"/>
      <c r="E40" s="56"/>
      <c r="F40" s="56"/>
      <c r="G40" s="56"/>
      <c r="H40" s="56" t="s">
        <v>7</v>
      </c>
      <c r="I40" s="56"/>
      <c r="J40" s="56"/>
      <c r="K40" s="56"/>
      <c r="L40" s="56"/>
      <c r="M40" s="105">
        <f>SUM(M37:M39)</f>
        <v>1545</v>
      </c>
      <c r="N40" s="105">
        <f>SUM(N37:N39)</f>
        <v>2854</v>
      </c>
      <c r="O40" s="106">
        <f>N40-M40</f>
        <v>1309</v>
      </c>
    </row>
    <row r="41" spans="1:15" s="44" customFormat="1" ht="16.5" customHeight="1">
      <c r="A41" s="61"/>
      <c r="B41" s="63"/>
      <c r="C41" s="64"/>
      <c r="D41" s="64" t="s">
        <v>4</v>
      </c>
      <c r="E41" s="64"/>
      <c r="F41" s="64"/>
      <c r="G41" s="64"/>
      <c r="H41" s="64"/>
      <c r="I41" s="64"/>
      <c r="J41" s="64"/>
      <c r="K41" s="64"/>
      <c r="L41" s="54"/>
      <c r="M41" s="109"/>
      <c r="N41" s="109"/>
      <c r="O41" s="108"/>
    </row>
    <row r="42" spans="1:15" s="44" customFormat="1" ht="16.5" customHeight="1">
      <c r="A42" s="61"/>
      <c r="B42" s="52"/>
      <c r="C42" s="53"/>
      <c r="D42" s="53"/>
      <c r="E42" s="53"/>
      <c r="F42" s="53" t="s">
        <v>48</v>
      </c>
      <c r="G42" s="53"/>
      <c r="H42" s="53"/>
      <c r="I42" s="53"/>
      <c r="J42" s="53"/>
      <c r="K42" s="53"/>
      <c r="L42" s="53"/>
      <c r="M42" s="103">
        <v>0</v>
      </c>
      <c r="N42" s="103">
        <v>0</v>
      </c>
      <c r="O42" s="104">
        <v>0</v>
      </c>
    </row>
    <row r="43" spans="1:15" s="44" customFormat="1" ht="16.5" customHeight="1">
      <c r="A43" s="61"/>
      <c r="B43" s="52"/>
      <c r="C43" s="53"/>
      <c r="D43" s="53"/>
      <c r="E43" s="53"/>
      <c r="F43" s="53" t="s">
        <v>50</v>
      </c>
      <c r="G43" s="53"/>
      <c r="H43" s="53"/>
      <c r="I43" s="53"/>
      <c r="J43" s="53"/>
      <c r="K43" s="53"/>
      <c r="L43" s="53"/>
      <c r="M43" s="103">
        <v>374672</v>
      </c>
      <c r="N43" s="103">
        <v>353698</v>
      </c>
      <c r="O43" s="104">
        <f>N43-M43</f>
        <v>-20974</v>
      </c>
    </row>
    <row r="44" spans="1:15" s="44" customFormat="1" ht="16.5" customHeight="1" thickBot="1">
      <c r="A44" s="61"/>
      <c r="B44" s="65"/>
      <c r="C44" s="66"/>
      <c r="D44" s="66"/>
      <c r="E44" s="66" t="s">
        <v>69</v>
      </c>
      <c r="F44" s="66"/>
      <c r="G44" s="66"/>
      <c r="H44" s="66"/>
      <c r="I44" s="66"/>
      <c r="J44" s="66"/>
      <c r="K44" s="66"/>
      <c r="L44" s="66"/>
      <c r="M44" s="133">
        <v>0</v>
      </c>
      <c r="N44" s="133">
        <v>0</v>
      </c>
      <c r="O44" s="104">
        <f aca="true" t="shared" si="1" ref="O44:O50">N44-M44</f>
        <v>0</v>
      </c>
    </row>
    <row r="45" spans="1:15" s="44" customFormat="1" ht="16.5" customHeight="1" thickBot="1">
      <c r="A45" s="61"/>
      <c r="B45" s="65"/>
      <c r="C45" s="66"/>
      <c r="D45" s="66"/>
      <c r="E45" s="66"/>
      <c r="F45" s="66"/>
      <c r="G45" s="66"/>
      <c r="H45" s="66" t="s">
        <v>30</v>
      </c>
      <c r="I45" s="66"/>
      <c r="J45" s="66"/>
      <c r="K45" s="66"/>
      <c r="L45" s="66"/>
      <c r="M45" s="110">
        <f>SUM(M42:M44)</f>
        <v>374672</v>
      </c>
      <c r="N45" s="110">
        <f>SUM(N42:N44)</f>
        <v>353698</v>
      </c>
      <c r="O45" s="106">
        <f t="shared" si="1"/>
        <v>-20974</v>
      </c>
    </row>
    <row r="46" spans="1:15" s="44" customFormat="1" ht="16.5" customHeight="1">
      <c r="A46" s="61"/>
      <c r="B46" s="52"/>
      <c r="C46" s="53"/>
      <c r="D46" s="53"/>
      <c r="E46" s="53"/>
      <c r="F46" s="53" t="s">
        <v>19</v>
      </c>
      <c r="G46" s="53"/>
      <c r="H46" s="53"/>
      <c r="I46" s="53"/>
      <c r="J46" s="53"/>
      <c r="K46" s="53"/>
      <c r="L46" s="53"/>
      <c r="M46" s="92">
        <f>M40-M45</f>
        <v>-373127</v>
      </c>
      <c r="N46" s="92">
        <f>N40-N45</f>
        <v>-350844</v>
      </c>
      <c r="O46" s="108">
        <f t="shared" si="1"/>
        <v>22283</v>
      </c>
    </row>
    <row r="47" spans="1:15" s="44" customFormat="1" ht="16.5" customHeight="1">
      <c r="A47" s="61"/>
      <c r="B47" s="52"/>
      <c r="C47" s="53"/>
      <c r="D47" s="53"/>
      <c r="E47" s="53"/>
      <c r="F47" s="53" t="s">
        <v>39</v>
      </c>
      <c r="G47" s="53"/>
      <c r="H47" s="53"/>
      <c r="I47" s="53"/>
      <c r="J47" s="53"/>
      <c r="K47" s="53"/>
      <c r="L47" s="53"/>
      <c r="M47" s="101">
        <f>M46</f>
        <v>-373127</v>
      </c>
      <c r="N47" s="101">
        <f>N46</f>
        <v>-350844</v>
      </c>
      <c r="O47" s="104">
        <f t="shared" si="1"/>
        <v>22283</v>
      </c>
    </row>
    <row r="48" spans="1:15" s="44" customFormat="1" ht="16.5" customHeight="1">
      <c r="A48" s="61"/>
      <c r="B48" s="52"/>
      <c r="C48" s="53"/>
      <c r="D48" s="53"/>
      <c r="E48" s="53"/>
      <c r="F48" s="53" t="s">
        <v>40</v>
      </c>
      <c r="G48" s="53"/>
      <c r="H48" s="53"/>
      <c r="I48" s="53"/>
      <c r="J48" s="53"/>
      <c r="K48" s="53"/>
      <c r="L48" s="53"/>
      <c r="M48" s="101">
        <v>8612920</v>
      </c>
      <c r="N48" s="101">
        <f>M50</f>
        <v>8239793</v>
      </c>
      <c r="O48" s="104">
        <f t="shared" si="1"/>
        <v>-373127</v>
      </c>
    </row>
    <row r="49" spans="1:15" s="44" customFormat="1" ht="16.5" customHeight="1" thickBot="1">
      <c r="A49" s="61"/>
      <c r="B49" s="52"/>
      <c r="C49" s="53"/>
      <c r="D49" s="53"/>
      <c r="E49" s="53"/>
      <c r="F49" s="53" t="s">
        <v>41</v>
      </c>
      <c r="G49" s="53"/>
      <c r="H49" s="53"/>
      <c r="I49" s="53"/>
      <c r="J49" s="53"/>
      <c r="K49" s="53"/>
      <c r="L49" s="53"/>
      <c r="M49" s="103">
        <f>M47+M48</f>
        <v>8239793</v>
      </c>
      <c r="N49" s="103">
        <f>N47+N48</f>
        <v>7888949</v>
      </c>
      <c r="O49" s="104">
        <f t="shared" si="1"/>
        <v>-350844</v>
      </c>
    </row>
    <row r="50" spans="1:15" s="44" customFormat="1" ht="16.5" customHeight="1" thickBot="1">
      <c r="A50" s="61"/>
      <c r="B50" s="55" t="s">
        <v>38</v>
      </c>
      <c r="C50" s="56"/>
      <c r="D50" s="56"/>
      <c r="E50" s="56"/>
      <c r="F50" s="56"/>
      <c r="G50" s="56"/>
      <c r="H50" s="56"/>
      <c r="I50" s="56"/>
      <c r="J50" s="56"/>
      <c r="K50" s="56"/>
      <c r="L50" s="55"/>
      <c r="M50" s="105">
        <f>M49</f>
        <v>8239793</v>
      </c>
      <c r="N50" s="105">
        <f>N49</f>
        <v>7888949</v>
      </c>
      <c r="O50" s="106">
        <f t="shared" si="1"/>
        <v>-350844</v>
      </c>
    </row>
    <row r="51" spans="1:15" s="44" customFormat="1" ht="16.5" customHeight="1">
      <c r="A51" s="61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7"/>
    </row>
    <row r="52" spans="1:15" s="44" customFormat="1" ht="16.5" customHeight="1">
      <c r="A52" s="40"/>
      <c r="B52" s="16" t="s">
        <v>70</v>
      </c>
      <c r="C52" s="42"/>
      <c r="D52" s="42"/>
      <c r="E52" s="42"/>
      <c r="F52" s="42"/>
      <c r="G52" s="42"/>
      <c r="H52" s="42"/>
      <c r="I52" s="42"/>
      <c r="J52" s="42"/>
      <c r="K52" s="40"/>
      <c r="L52" s="40"/>
      <c r="M52" s="40"/>
      <c r="N52" s="40"/>
      <c r="O52" s="43"/>
    </row>
    <row r="53" spans="1:15" s="44" customFormat="1" ht="16.5" customHeight="1">
      <c r="A53" s="40"/>
      <c r="B53" s="58"/>
      <c r="C53" s="42"/>
      <c r="D53" s="42"/>
      <c r="E53" s="42"/>
      <c r="F53" s="42"/>
      <c r="G53" s="42"/>
      <c r="H53" s="42"/>
      <c r="I53" s="42"/>
      <c r="J53" s="42"/>
      <c r="K53" s="40"/>
      <c r="L53" s="17" t="s">
        <v>32</v>
      </c>
      <c r="M53" s="98">
        <f>N66</f>
        <v>317</v>
      </c>
      <c r="N53" s="17" t="s">
        <v>42</v>
      </c>
      <c r="O53" s="43"/>
    </row>
    <row r="54" spans="1:15" s="44" customFormat="1" ht="16.5" customHeight="1">
      <c r="A54" s="40"/>
      <c r="B54" s="58"/>
      <c r="C54" s="42"/>
      <c r="D54" s="42"/>
      <c r="E54" s="42"/>
      <c r="F54" s="42"/>
      <c r="G54" s="42"/>
      <c r="H54" s="42"/>
      <c r="I54" s="42"/>
      <c r="J54" s="42"/>
      <c r="K54" s="40"/>
      <c r="L54" s="17" t="s">
        <v>33</v>
      </c>
      <c r="M54" s="98">
        <f>N71</f>
        <v>41600</v>
      </c>
      <c r="N54" s="17" t="s">
        <v>42</v>
      </c>
      <c r="O54" s="43"/>
    </row>
    <row r="55" spans="1:15" s="44" customFormat="1" ht="16.5" customHeight="1">
      <c r="A55" s="40"/>
      <c r="B55" s="58"/>
      <c r="C55" s="42"/>
      <c r="D55" s="42"/>
      <c r="E55" s="42"/>
      <c r="F55" s="42"/>
      <c r="G55" s="42"/>
      <c r="H55" s="42"/>
      <c r="I55" s="42"/>
      <c r="J55" s="42"/>
      <c r="K55" s="40"/>
      <c r="L55" s="17" t="s">
        <v>37</v>
      </c>
      <c r="M55" s="99">
        <f>M53-M54</f>
        <v>-41283</v>
      </c>
      <c r="N55" s="17" t="s">
        <v>42</v>
      </c>
      <c r="O55" s="43"/>
    </row>
    <row r="56" spans="1:15" s="44" customFormat="1" ht="16.5" customHeight="1">
      <c r="A56" s="40"/>
      <c r="B56" s="58"/>
      <c r="C56" s="42"/>
      <c r="D56" s="42"/>
      <c r="E56" s="42"/>
      <c r="F56" s="42"/>
      <c r="G56" s="42"/>
      <c r="H56" s="42"/>
      <c r="I56" s="42"/>
      <c r="J56" s="42"/>
      <c r="K56" s="40"/>
      <c r="L56" s="46" t="s">
        <v>34</v>
      </c>
      <c r="M56" s="99">
        <f>N74</f>
        <v>1812709</v>
      </c>
      <c r="N56" s="17" t="s">
        <v>42</v>
      </c>
      <c r="O56" s="43"/>
    </row>
    <row r="57" spans="1:15" s="44" customFormat="1" ht="16.5" customHeight="1">
      <c r="A57" s="40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46" t="s">
        <v>35</v>
      </c>
      <c r="M57" s="99">
        <f>M55+M56</f>
        <v>1771426</v>
      </c>
      <c r="N57" s="17" t="s">
        <v>42</v>
      </c>
      <c r="O57" s="59"/>
    </row>
    <row r="58" spans="1:15" s="44" customFormat="1" ht="16.5" customHeight="1" thickBot="1">
      <c r="A58" s="40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46"/>
      <c r="M58" s="45"/>
      <c r="N58" s="17"/>
      <c r="O58" s="59"/>
    </row>
    <row r="59" spans="1:15" s="44" customFormat="1" ht="16.5" customHeight="1" thickBot="1">
      <c r="A59" s="40"/>
      <c r="B59" s="135" t="s">
        <v>0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43"/>
      <c r="M59" s="49" t="s">
        <v>44</v>
      </c>
      <c r="N59" s="49" t="s">
        <v>43</v>
      </c>
      <c r="O59" s="62" t="s">
        <v>45</v>
      </c>
    </row>
    <row r="60" spans="1:15" s="44" customFormat="1" ht="16.5" customHeight="1">
      <c r="A60" s="40"/>
      <c r="B60" s="52" t="s">
        <v>14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92"/>
      <c r="N60" s="92"/>
      <c r="O60" s="107"/>
    </row>
    <row r="61" spans="1:15" s="44" customFormat="1" ht="16.5" customHeight="1">
      <c r="A61" s="40"/>
      <c r="B61" s="52"/>
      <c r="C61" s="53" t="s">
        <v>1</v>
      </c>
      <c r="D61" s="53"/>
      <c r="E61" s="53"/>
      <c r="F61" s="53"/>
      <c r="G61" s="53"/>
      <c r="H61" s="53"/>
      <c r="I61" s="53"/>
      <c r="J61" s="53"/>
      <c r="K61" s="53"/>
      <c r="L61" s="53"/>
      <c r="M61" s="101"/>
      <c r="N61" s="101"/>
      <c r="O61" s="102"/>
    </row>
    <row r="62" spans="1:15" s="44" customFormat="1" ht="16.5" customHeight="1">
      <c r="A62" s="40"/>
      <c r="B62" s="52"/>
      <c r="C62" s="53"/>
      <c r="D62" s="53" t="s">
        <v>3</v>
      </c>
      <c r="E62" s="53"/>
      <c r="F62" s="53"/>
      <c r="G62" s="53"/>
      <c r="H62" s="53"/>
      <c r="I62" s="53"/>
      <c r="J62" s="53"/>
      <c r="K62" s="53"/>
      <c r="L62" s="53"/>
      <c r="M62" s="101"/>
      <c r="N62" s="101"/>
      <c r="O62" s="102"/>
    </row>
    <row r="63" spans="1:15" s="44" customFormat="1" ht="16.5" customHeight="1">
      <c r="A63" s="40"/>
      <c r="B63" s="52"/>
      <c r="C63" s="53"/>
      <c r="D63" s="53"/>
      <c r="E63" s="53" t="s">
        <v>2</v>
      </c>
      <c r="F63" s="53"/>
      <c r="G63" s="53"/>
      <c r="H63" s="53"/>
      <c r="I63" s="53"/>
      <c r="J63" s="53"/>
      <c r="K63" s="53"/>
      <c r="L63" s="53"/>
      <c r="M63" s="101">
        <v>0</v>
      </c>
      <c r="N63" s="101">
        <v>0</v>
      </c>
      <c r="O63" s="102">
        <f>N63-M63</f>
        <v>0</v>
      </c>
    </row>
    <row r="64" spans="1:15" s="44" customFormat="1" ht="16.5" customHeight="1">
      <c r="A64" s="40"/>
      <c r="B64" s="52"/>
      <c r="C64" s="53"/>
      <c r="D64" s="53"/>
      <c r="E64" s="53" t="s">
        <v>29</v>
      </c>
      <c r="F64" s="53"/>
      <c r="G64" s="53"/>
      <c r="H64" s="53"/>
      <c r="I64" s="53"/>
      <c r="J64" s="53"/>
      <c r="K64" s="53"/>
      <c r="L64" s="53"/>
      <c r="M64" s="103">
        <v>0</v>
      </c>
      <c r="N64" s="103">
        <v>0</v>
      </c>
      <c r="O64" s="102">
        <f>N64-M64</f>
        <v>0</v>
      </c>
    </row>
    <row r="65" spans="1:15" s="44" customFormat="1" ht="16.5" customHeight="1" thickBot="1">
      <c r="A65" s="40"/>
      <c r="B65" s="52"/>
      <c r="C65" s="53"/>
      <c r="D65" s="53"/>
      <c r="E65" s="53" t="s">
        <v>51</v>
      </c>
      <c r="F65" s="53"/>
      <c r="G65" s="53"/>
      <c r="H65" s="53"/>
      <c r="I65" s="53"/>
      <c r="J65" s="53"/>
      <c r="K65" s="53"/>
      <c r="L65" s="53"/>
      <c r="M65" s="103">
        <v>317</v>
      </c>
      <c r="N65" s="103">
        <v>317</v>
      </c>
      <c r="O65" s="134">
        <f>N65-M65</f>
        <v>0</v>
      </c>
    </row>
    <row r="66" spans="1:15" s="44" customFormat="1" ht="16.5" customHeight="1" thickBot="1">
      <c r="A66" s="40"/>
      <c r="B66" s="55"/>
      <c r="C66" s="56"/>
      <c r="D66" s="56"/>
      <c r="E66" s="56"/>
      <c r="F66" s="56"/>
      <c r="G66" s="56"/>
      <c r="H66" s="56" t="s">
        <v>7</v>
      </c>
      <c r="I66" s="56"/>
      <c r="J66" s="56"/>
      <c r="K66" s="56"/>
      <c r="L66" s="56"/>
      <c r="M66" s="105">
        <f>SUM(M63:M65)</f>
        <v>317</v>
      </c>
      <c r="N66" s="105">
        <f>SUM(N63:N65)</f>
        <v>317</v>
      </c>
      <c r="O66" s="106">
        <f>N66-M66</f>
        <v>0</v>
      </c>
    </row>
    <row r="67" spans="1:15" s="44" customFormat="1" ht="16.5" customHeight="1">
      <c r="A67" s="40"/>
      <c r="B67" s="52"/>
      <c r="C67" s="53"/>
      <c r="D67" s="53" t="s">
        <v>4</v>
      </c>
      <c r="E67" s="53"/>
      <c r="F67" s="53"/>
      <c r="G67" s="53"/>
      <c r="H67" s="53"/>
      <c r="I67" s="53"/>
      <c r="J67" s="53"/>
      <c r="K67" s="53"/>
      <c r="L67" s="53"/>
      <c r="M67" s="92"/>
      <c r="N67" s="92"/>
      <c r="O67" s="107"/>
    </row>
    <row r="68" spans="1:15" s="44" customFormat="1" ht="16.5" customHeight="1">
      <c r="A68" s="40"/>
      <c r="B68" s="52"/>
      <c r="C68" s="53"/>
      <c r="D68" s="53"/>
      <c r="E68" s="53"/>
      <c r="F68" s="53" t="s">
        <v>48</v>
      </c>
      <c r="G68" s="53"/>
      <c r="H68" s="53"/>
      <c r="I68" s="53"/>
      <c r="J68" s="53"/>
      <c r="K68" s="53"/>
      <c r="L68" s="53"/>
      <c r="M68" s="109">
        <v>0</v>
      </c>
      <c r="N68" s="109">
        <v>0</v>
      </c>
      <c r="O68" s="108">
        <v>0</v>
      </c>
    </row>
    <row r="69" spans="1:15" s="44" customFormat="1" ht="16.5" customHeight="1">
      <c r="A69" s="40"/>
      <c r="B69" s="52"/>
      <c r="C69" s="53"/>
      <c r="D69" s="53"/>
      <c r="E69" s="53"/>
      <c r="F69" s="53" t="s">
        <v>50</v>
      </c>
      <c r="G69" s="53"/>
      <c r="H69" s="53"/>
      <c r="I69" s="53"/>
      <c r="J69" s="53"/>
      <c r="K69" s="53"/>
      <c r="L69" s="53"/>
      <c r="M69" s="101">
        <v>42028</v>
      </c>
      <c r="N69" s="101">
        <v>41600</v>
      </c>
      <c r="O69" s="102">
        <f aca="true" t="shared" si="2" ref="O69:O76">N69-M69</f>
        <v>-428</v>
      </c>
    </row>
    <row r="70" spans="1:15" s="44" customFormat="1" ht="16.5" customHeight="1" thickBot="1">
      <c r="A70" s="40"/>
      <c r="B70" s="65"/>
      <c r="C70" s="66"/>
      <c r="D70" s="66"/>
      <c r="E70" s="66" t="s">
        <v>69</v>
      </c>
      <c r="F70" s="66"/>
      <c r="G70" s="66"/>
      <c r="H70" s="66"/>
      <c r="I70" s="66"/>
      <c r="J70" s="66"/>
      <c r="K70" s="66"/>
      <c r="L70" s="66"/>
      <c r="M70" s="103">
        <v>0</v>
      </c>
      <c r="N70" s="103">
        <v>0</v>
      </c>
      <c r="O70" s="104">
        <f t="shared" si="2"/>
        <v>0</v>
      </c>
    </row>
    <row r="71" spans="1:15" s="44" customFormat="1" ht="16.5" customHeight="1" thickBot="1">
      <c r="A71" s="40"/>
      <c r="B71" s="55"/>
      <c r="C71" s="56"/>
      <c r="D71" s="56"/>
      <c r="E71" s="56"/>
      <c r="F71" s="56"/>
      <c r="G71" s="56"/>
      <c r="H71" s="56" t="s">
        <v>30</v>
      </c>
      <c r="I71" s="56"/>
      <c r="J71" s="56"/>
      <c r="K71" s="56"/>
      <c r="L71" s="56"/>
      <c r="M71" s="105">
        <f>SUM(M68:M70)</f>
        <v>42028</v>
      </c>
      <c r="N71" s="105">
        <f>SUM(N68:N70)</f>
        <v>41600</v>
      </c>
      <c r="O71" s="106">
        <f t="shared" si="2"/>
        <v>-428</v>
      </c>
    </row>
    <row r="72" spans="1:15" s="44" customFormat="1" ht="16.5" customHeight="1">
      <c r="A72" s="40"/>
      <c r="B72" s="52"/>
      <c r="C72" s="53"/>
      <c r="D72" s="53"/>
      <c r="E72" s="53"/>
      <c r="F72" s="53" t="s">
        <v>19</v>
      </c>
      <c r="G72" s="53"/>
      <c r="H72" s="53"/>
      <c r="I72" s="53"/>
      <c r="J72" s="53"/>
      <c r="K72" s="53"/>
      <c r="L72" s="53"/>
      <c r="M72" s="92">
        <f>M66-M71</f>
        <v>-41711</v>
      </c>
      <c r="N72" s="92">
        <f>N66-N71</f>
        <v>-41283</v>
      </c>
      <c r="O72" s="107">
        <f t="shared" si="2"/>
        <v>428</v>
      </c>
    </row>
    <row r="73" spans="1:15" s="44" customFormat="1" ht="16.5" customHeight="1">
      <c r="A73" s="40"/>
      <c r="B73" s="52"/>
      <c r="C73" s="53"/>
      <c r="D73" s="53"/>
      <c r="E73" s="53"/>
      <c r="F73" s="53" t="s">
        <v>39</v>
      </c>
      <c r="G73" s="53"/>
      <c r="H73" s="53"/>
      <c r="I73" s="53"/>
      <c r="J73" s="53"/>
      <c r="K73" s="53"/>
      <c r="L73" s="53"/>
      <c r="M73" s="101">
        <f>M72</f>
        <v>-41711</v>
      </c>
      <c r="N73" s="101">
        <f>N72</f>
        <v>-41283</v>
      </c>
      <c r="O73" s="107">
        <f t="shared" si="2"/>
        <v>428</v>
      </c>
    </row>
    <row r="74" spans="1:15" s="44" customFormat="1" ht="16.5" customHeight="1">
      <c r="A74" s="40"/>
      <c r="B74" s="52"/>
      <c r="C74" s="53"/>
      <c r="D74" s="53"/>
      <c r="E74" s="53"/>
      <c r="F74" s="53" t="s">
        <v>40</v>
      </c>
      <c r="G74" s="53"/>
      <c r="H74" s="53"/>
      <c r="I74" s="53"/>
      <c r="J74" s="53"/>
      <c r="K74" s="53"/>
      <c r="L74" s="53"/>
      <c r="M74" s="101">
        <v>1854420</v>
      </c>
      <c r="N74" s="101">
        <f>M76</f>
        <v>1812709</v>
      </c>
      <c r="O74" s="107">
        <f t="shared" si="2"/>
        <v>-41711</v>
      </c>
    </row>
    <row r="75" spans="1:15" s="44" customFormat="1" ht="16.5" customHeight="1" thickBot="1">
      <c r="A75" s="40"/>
      <c r="B75" s="52"/>
      <c r="C75" s="53"/>
      <c r="D75" s="53"/>
      <c r="E75" s="53"/>
      <c r="F75" s="53" t="s">
        <v>41</v>
      </c>
      <c r="G75" s="53"/>
      <c r="H75" s="53"/>
      <c r="I75" s="53"/>
      <c r="J75" s="53"/>
      <c r="K75" s="53"/>
      <c r="L75" s="53"/>
      <c r="M75" s="103">
        <f>M73+M74</f>
        <v>1812709</v>
      </c>
      <c r="N75" s="103">
        <f>N73+N74</f>
        <v>1771426</v>
      </c>
      <c r="O75" s="108">
        <f t="shared" si="2"/>
        <v>-41283</v>
      </c>
    </row>
    <row r="76" spans="1:15" s="44" customFormat="1" ht="16.5" customHeight="1" thickBot="1">
      <c r="A76" s="40"/>
      <c r="B76" s="55" t="s">
        <v>38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105">
        <f>M75</f>
        <v>1812709</v>
      </c>
      <c r="N76" s="105">
        <f>N75</f>
        <v>1771426</v>
      </c>
      <c r="O76" s="106">
        <f t="shared" si="2"/>
        <v>-41283</v>
      </c>
    </row>
    <row r="77" s="44" customFormat="1" ht="16.5" customHeight="1"/>
    <row r="78" s="44" customFormat="1" ht="16.5" customHeight="1"/>
    <row r="79" s="44" customFormat="1" ht="16.5" customHeight="1"/>
    <row r="80" s="44" customFormat="1" ht="16.5" customHeight="1"/>
    <row r="81" s="44" customFormat="1" ht="16.5" customHeight="1"/>
    <row r="82" s="44" customFormat="1" ht="16.5" customHeight="1"/>
    <row r="83" s="44" customFormat="1" ht="16.5" customHeight="1"/>
    <row r="84" s="44" customFormat="1" ht="16.5" customHeight="1"/>
    <row r="85" s="44" customFormat="1" ht="16.5" customHeight="1"/>
    <row r="86" s="44" customFormat="1" ht="16.5" customHeight="1"/>
    <row r="87" s="44" customFormat="1" ht="16.5" customHeight="1"/>
    <row r="88" s="44" customFormat="1" ht="16.5" customHeight="1"/>
    <row r="89" s="44" customFormat="1" ht="16.5" customHeight="1"/>
    <row r="90" s="44" customFormat="1" ht="16.5" customHeight="1"/>
    <row r="91" s="44" customFormat="1" ht="16.5" customHeight="1"/>
    <row r="92" s="44" customFormat="1" ht="16.5" customHeight="1"/>
    <row r="93" s="44" customFormat="1" ht="16.5" customHeight="1"/>
    <row r="94" s="44" customFormat="1" ht="16.5" customHeight="1"/>
    <row r="95" s="44" customFormat="1" ht="16.5" customHeight="1"/>
    <row r="96" s="44" customFormat="1" ht="16.5" customHeight="1"/>
    <row r="97" s="44" customFormat="1" ht="16.5" customHeight="1"/>
    <row r="98" s="44" customFormat="1" ht="16.5" customHeight="1"/>
    <row r="99" s="44" customFormat="1" ht="16.5" customHeight="1"/>
    <row r="100" s="44" customFormat="1" ht="16.5" customHeight="1"/>
    <row r="101" s="44" customFormat="1" ht="16.5" customHeight="1"/>
    <row r="102" s="44" customFormat="1" ht="16.5" customHeight="1"/>
    <row r="103" s="44" customFormat="1" ht="16.5" customHeight="1"/>
    <row r="104" s="44" customFormat="1" ht="16.5" customHeight="1"/>
    <row r="105" s="44" customFormat="1" ht="16.5" customHeight="1"/>
    <row r="106" s="44" customFormat="1" ht="16.5" customHeight="1"/>
    <row r="107" s="44" customFormat="1" ht="16.5" customHeight="1"/>
    <row r="108" s="44" customFormat="1" ht="16.5" customHeight="1"/>
    <row r="109" s="44" customFormat="1" ht="16.5" customHeight="1"/>
    <row r="110" s="44" customFormat="1" ht="16.5" customHeight="1"/>
    <row r="111" s="44" customFormat="1" ht="16.5" customHeight="1"/>
    <row r="112" s="44" customFormat="1" ht="16.5" customHeight="1"/>
    <row r="113" s="44" customFormat="1" ht="16.5" customHeight="1"/>
    <row r="114" s="44" customFormat="1" ht="16.5" customHeight="1"/>
    <row r="115" s="44" customFormat="1" ht="16.5" customHeight="1"/>
    <row r="116" s="44" customFormat="1" ht="16.5" customHeight="1"/>
    <row r="117" s="44" customFormat="1" ht="16.5" customHeight="1"/>
    <row r="118" s="44" customFormat="1" ht="16.5" customHeight="1"/>
    <row r="119" s="44" customFormat="1" ht="16.5" customHeight="1"/>
    <row r="120" s="44" customFormat="1" ht="16.5" customHeight="1"/>
    <row r="121" s="44" customFormat="1" ht="16.5" customHeight="1"/>
    <row r="122" s="44" customFormat="1" ht="16.5" customHeight="1"/>
    <row r="123" s="44" customFormat="1" ht="16.5" customHeight="1"/>
    <row r="124" s="44" customFormat="1" ht="16.5" customHeight="1"/>
    <row r="125" s="44" customFormat="1" ht="16.5" customHeight="1"/>
    <row r="126" s="44" customFormat="1" ht="16.5" customHeight="1"/>
    <row r="127" s="44" customFormat="1" ht="16.5" customHeight="1"/>
    <row r="128" s="44" customFormat="1" ht="16.5" customHeight="1"/>
    <row r="129" s="44" customFormat="1" ht="16.5" customHeight="1"/>
    <row r="130" s="44" customFormat="1" ht="16.5" customHeight="1"/>
    <row r="131" s="44" customFormat="1" ht="16.5" customHeight="1"/>
    <row r="132" s="44" customFormat="1" ht="16.5" customHeight="1"/>
    <row r="133" s="44" customFormat="1" ht="16.5" customHeight="1"/>
    <row r="134" s="44" customFormat="1" ht="16.5" customHeight="1"/>
    <row r="135" s="44" customFormat="1" ht="16.5" customHeight="1"/>
    <row r="136" s="44" customFormat="1" ht="16.5" customHeight="1"/>
    <row r="137" s="44" customFormat="1" ht="16.5" customHeight="1"/>
    <row r="138" s="44" customFormat="1" ht="16.5" customHeight="1"/>
    <row r="139" s="44" customFormat="1" ht="16.5" customHeight="1"/>
    <row r="140" s="44" customFormat="1" ht="16.5" customHeight="1"/>
    <row r="141" s="44" customFormat="1" ht="16.5" customHeight="1"/>
    <row r="142" s="44" customFormat="1" ht="16.5" customHeight="1"/>
    <row r="143" s="44" customFormat="1" ht="16.5" customHeight="1"/>
    <row r="144" s="44" customFormat="1" ht="16.5" customHeight="1"/>
    <row r="145" s="44" customFormat="1" ht="16.5" customHeight="1"/>
    <row r="146" s="44" customFormat="1" ht="16.5" customHeight="1"/>
    <row r="147" s="44" customFormat="1" ht="16.5" customHeight="1"/>
    <row r="148" s="44" customFormat="1" ht="16.5" customHeight="1"/>
    <row r="149" s="44" customFormat="1" ht="16.5" customHeight="1"/>
    <row r="150" s="44" customFormat="1" ht="16.5" customHeight="1"/>
    <row r="151" s="44" customFormat="1" ht="16.5" customHeight="1"/>
    <row r="152" s="44" customFormat="1" ht="16.5" customHeight="1"/>
    <row r="153" s="44" customFormat="1" ht="16.5" customHeight="1"/>
    <row r="154" s="44" customFormat="1" ht="16.5" customHeight="1"/>
    <row r="155" s="44" customFormat="1" ht="16.5" customHeight="1"/>
    <row r="156" s="44" customFormat="1" ht="16.5" customHeight="1"/>
    <row r="157" s="44" customFormat="1" ht="16.5" customHeight="1"/>
    <row r="158" s="44" customFormat="1" ht="16.5" customHeight="1"/>
    <row r="159" s="44" customFormat="1" ht="16.5" customHeight="1"/>
    <row r="160" s="44" customFormat="1" ht="16.5" customHeight="1"/>
    <row r="161" s="44" customFormat="1" ht="16.5" customHeight="1"/>
    <row r="162" s="44" customFormat="1" ht="16.5" customHeight="1"/>
    <row r="163" s="44" customFormat="1" ht="16.5" customHeight="1"/>
    <row r="164" s="44" customFormat="1" ht="16.5" customHeight="1"/>
    <row r="165" s="44" customFormat="1" ht="16.5" customHeight="1"/>
    <row r="166" s="44" customFormat="1" ht="16.5" customHeight="1"/>
    <row r="167" s="44" customFormat="1" ht="16.5" customHeight="1"/>
    <row r="168" s="44" customFormat="1" ht="16.5" customHeight="1"/>
    <row r="169" s="44" customFormat="1" ht="16.5" customHeight="1"/>
    <row r="170" s="44" customFormat="1" ht="16.5" customHeight="1"/>
    <row r="171" s="44" customFormat="1" ht="16.5" customHeight="1"/>
    <row r="172" s="44" customFormat="1" ht="16.5" customHeight="1"/>
    <row r="173" s="44" customFormat="1" ht="16.5" customHeight="1"/>
    <row r="174" s="44" customFormat="1" ht="16.5" customHeight="1"/>
    <row r="175" s="44" customFormat="1" ht="16.5" customHeight="1"/>
    <row r="176" s="44" customFormat="1" ht="16.5" customHeight="1"/>
    <row r="177" s="44" customFormat="1" ht="16.5" customHeight="1"/>
    <row r="178" s="44" customFormat="1" ht="16.5" customHeight="1"/>
    <row r="179" s="44" customFormat="1" ht="16.5" customHeight="1"/>
    <row r="180" s="44" customFormat="1" ht="16.5" customHeight="1"/>
    <row r="181" s="44" customFormat="1" ht="16.5" customHeight="1"/>
    <row r="182" s="44" customFormat="1" ht="16.5" customHeight="1"/>
    <row r="183" s="44" customFormat="1" ht="16.5" customHeight="1"/>
    <row r="184" s="44" customFormat="1" ht="16.5" customHeight="1"/>
    <row r="185" s="44" customFormat="1" ht="16.5" customHeight="1"/>
    <row r="186" s="44" customFormat="1" ht="16.5" customHeight="1"/>
    <row r="187" s="44" customFormat="1" ht="16.5" customHeight="1"/>
    <row r="188" s="44" customFormat="1" ht="16.5" customHeight="1"/>
    <row r="189" s="44" customFormat="1" ht="16.5" customHeight="1"/>
    <row r="190" s="44" customFormat="1" ht="16.5" customHeight="1"/>
    <row r="191" s="44" customFormat="1" ht="16.5" customHeight="1"/>
    <row r="192" s="44" customFormat="1" ht="16.5" customHeight="1"/>
    <row r="193" s="44" customFormat="1" ht="16.5" customHeight="1"/>
    <row r="194" s="44" customFormat="1" ht="16.5" customHeight="1"/>
    <row r="195" s="44" customFormat="1" ht="16.5" customHeight="1"/>
    <row r="196" s="44" customFormat="1" ht="16.5" customHeight="1"/>
    <row r="197" s="44" customFormat="1" ht="16.5" customHeight="1"/>
    <row r="198" s="44" customFormat="1" ht="16.5" customHeight="1"/>
    <row r="199" s="44" customFormat="1" ht="16.5" customHeight="1"/>
    <row r="200" s="44" customFormat="1" ht="16.5" customHeight="1"/>
    <row r="201" s="44" customFormat="1" ht="16.5" customHeight="1"/>
    <row r="202" s="44" customFormat="1" ht="16.5" customHeight="1"/>
    <row r="203" s="44" customFormat="1" ht="16.5" customHeight="1"/>
    <row r="204" s="44" customFormat="1" ht="16.5" customHeight="1"/>
    <row r="205" s="44" customFormat="1" ht="16.5" customHeight="1"/>
    <row r="206" s="44" customFormat="1" ht="16.5" customHeight="1"/>
    <row r="207" s="44" customFormat="1" ht="16.5" customHeight="1"/>
    <row r="208" s="44" customFormat="1" ht="16.5" customHeight="1"/>
    <row r="209" s="44" customFormat="1" ht="16.5" customHeight="1"/>
    <row r="210" s="44" customFormat="1" ht="16.5" customHeight="1"/>
    <row r="211" s="44" customFormat="1" ht="16.5" customHeight="1"/>
    <row r="212" s="44" customFormat="1" ht="16.5" customHeight="1"/>
    <row r="213" s="44" customFormat="1" ht="16.5" customHeight="1"/>
    <row r="214" s="44" customFormat="1" ht="16.5" customHeight="1"/>
    <row r="215" s="44" customFormat="1" ht="16.5" customHeight="1"/>
    <row r="216" s="44" customFormat="1" ht="16.5" customHeight="1"/>
    <row r="217" s="44" customFormat="1" ht="16.5" customHeight="1"/>
    <row r="218" s="44" customFormat="1" ht="16.5" customHeight="1"/>
    <row r="219" s="44" customFormat="1" ht="16.5" customHeight="1"/>
    <row r="220" s="44" customFormat="1" ht="16.5" customHeight="1"/>
    <row r="221" s="44" customFormat="1" ht="16.5" customHeight="1"/>
  </sheetData>
  <sheetProtection sheet="1"/>
  <mergeCells count="3">
    <mergeCell ref="B10:L10"/>
    <mergeCell ref="B33:L33"/>
    <mergeCell ref="B59:L59"/>
  </mergeCells>
  <printOptions horizontalCentered="1"/>
  <pageMargins left="0.5905511811023623" right="0.5905511811023623" top="0.7874015748031497" bottom="0.3937007874015748" header="0.31496062992125984" footer="0.31496062992125984"/>
  <pageSetup horizontalDpi="300" verticalDpi="300" orientation="portrait" paperSize="9" r:id="rId1"/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47"/>
  <sheetViews>
    <sheetView tabSelected="1" zoomScale="85" zoomScaleNormal="85" workbookViewId="0" topLeftCell="A15">
      <selection activeCell="M47" sqref="M47"/>
    </sheetView>
  </sheetViews>
  <sheetFormatPr defaultColWidth="9.00390625" defaultRowHeight="17.25" customHeight="1"/>
  <cols>
    <col min="1" max="1" width="8.421875" style="1" customWidth="1"/>
    <col min="2" max="11" width="2.00390625" style="1" customWidth="1"/>
    <col min="12" max="12" width="21.00390625" style="1" customWidth="1"/>
    <col min="13" max="15" width="16.8515625" style="1" customWidth="1"/>
    <col min="16" max="16384" width="9.00390625" style="1" customWidth="1"/>
  </cols>
  <sheetData>
    <row r="2" spans="2:15" ht="17.25" customHeight="1">
      <c r="B2" s="5" t="s">
        <v>90</v>
      </c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</row>
    <row r="3" spans="2:15" ht="17.25" customHeight="1">
      <c r="B3" s="5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</row>
    <row r="4" spans="2:15" s="39" customFormat="1" ht="17.2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33" t="s">
        <v>32</v>
      </c>
      <c r="M4" s="83">
        <f>N20+N37</f>
        <v>1439715</v>
      </c>
      <c r="N4" s="33" t="s">
        <v>42</v>
      </c>
      <c r="O4" s="7"/>
    </row>
    <row r="5" spans="2:15" s="39" customFormat="1" ht="17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33" t="s">
        <v>33</v>
      </c>
      <c r="M5" s="83">
        <f>N31+N41-N43</f>
        <v>-869321</v>
      </c>
      <c r="N5" s="33" t="s">
        <v>42</v>
      </c>
      <c r="O5" s="7"/>
    </row>
    <row r="6" spans="2:15" s="39" customFormat="1" ht="17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33" t="s">
        <v>37</v>
      </c>
      <c r="M6" s="84">
        <f>M4-M5</f>
        <v>2309036</v>
      </c>
      <c r="N6" s="33" t="s">
        <v>42</v>
      </c>
      <c r="O6" s="7"/>
    </row>
    <row r="7" spans="2:15" s="39" customFormat="1" ht="17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36" t="s">
        <v>34</v>
      </c>
      <c r="M7" s="84">
        <f>N45</f>
        <v>91551271</v>
      </c>
      <c r="N7" s="33" t="s">
        <v>42</v>
      </c>
      <c r="O7" s="7"/>
    </row>
    <row r="8" spans="2:15" s="39" customFormat="1" ht="17.2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36" t="s">
        <v>35</v>
      </c>
      <c r="M8" s="84">
        <f>M6+M7</f>
        <v>93860307</v>
      </c>
      <c r="N8" s="33" t="s">
        <v>42</v>
      </c>
      <c r="O8" s="7"/>
    </row>
    <row r="9" spans="2:15" s="39" customFormat="1" ht="17.25" customHeight="1" thickBot="1">
      <c r="B9" s="7"/>
      <c r="C9" s="7"/>
      <c r="D9" s="7"/>
      <c r="E9" s="7"/>
      <c r="F9" s="7"/>
      <c r="G9" s="7"/>
      <c r="H9" s="7"/>
      <c r="I9" s="7"/>
      <c r="J9" s="7"/>
      <c r="K9" s="7"/>
      <c r="L9" s="38"/>
      <c r="M9" s="35"/>
      <c r="N9" s="7"/>
      <c r="O9" s="7"/>
    </row>
    <row r="10" spans="2:15" s="39" customFormat="1" ht="17.25" customHeight="1" thickBot="1">
      <c r="B10" s="137" t="s">
        <v>0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9" t="s">
        <v>44</v>
      </c>
      <c r="N10" s="18" t="s">
        <v>43</v>
      </c>
      <c r="O10" s="20" t="s">
        <v>45</v>
      </c>
    </row>
    <row r="11" spans="2:15" s="39" customFormat="1" ht="17.25" customHeight="1">
      <c r="B11" s="21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3"/>
      <c r="M11" s="72"/>
      <c r="N11" s="72"/>
      <c r="O11" s="73"/>
    </row>
    <row r="12" spans="2:15" s="39" customFormat="1" ht="17.25" customHeight="1">
      <c r="B12" s="24"/>
      <c r="C12" s="22" t="s">
        <v>1</v>
      </c>
      <c r="D12" s="22"/>
      <c r="E12" s="22"/>
      <c r="F12" s="22"/>
      <c r="G12" s="22"/>
      <c r="H12" s="22"/>
      <c r="I12" s="22"/>
      <c r="J12" s="22"/>
      <c r="K12" s="22"/>
      <c r="L12" s="25"/>
      <c r="M12" s="74"/>
      <c r="N12" s="74"/>
      <c r="O12" s="75"/>
    </row>
    <row r="13" spans="2:15" s="39" customFormat="1" ht="17.25" customHeight="1">
      <c r="B13" s="24"/>
      <c r="C13" s="22"/>
      <c r="D13" s="22" t="s">
        <v>3</v>
      </c>
      <c r="E13" s="22"/>
      <c r="F13" s="22"/>
      <c r="G13" s="22"/>
      <c r="H13" s="22"/>
      <c r="I13" s="22"/>
      <c r="J13" s="22"/>
      <c r="K13" s="22"/>
      <c r="L13" s="25"/>
      <c r="M13" s="74"/>
      <c r="N13" s="74"/>
      <c r="O13" s="75"/>
    </row>
    <row r="14" spans="2:15" s="39" customFormat="1" ht="17.25" customHeight="1">
      <c r="B14" s="24"/>
      <c r="C14" s="22"/>
      <c r="D14" s="22"/>
      <c r="E14" s="22" t="s">
        <v>31</v>
      </c>
      <c r="F14" s="22"/>
      <c r="G14" s="22"/>
      <c r="H14" s="22"/>
      <c r="I14" s="22"/>
      <c r="J14" s="22"/>
      <c r="K14" s="22"/>
      <c r="L14" s="25"/>
      <c r="M14" s="82">
        <v>20054</v>
      </c>
      <c r="N14" s="82">
        <v>0</v>
      </c>
      <c r="O14" s="75">
        <f aca="true" t="shared" si="0" ref="O14:O20">N14-M14</f>
        <v>-20054</v>
      </c>
    </row>
    <row r="15" spans="2:15" s="39" customFormat="1" ht="17.25" customHeight="1">
      <c r="B15" s="24"/>
      <c r="C15" s="22"/>
      <c r="D15" s="22"/>
      <c r="E15" s="22" t="s">
        <v>65</v>
      </c>
      <c r="F15" s="22"/>
      <c r="G15" s="22"/>
      <c r="H15" s="22"/>
      <c r="I15" s="22"/>
      <c r="J15" s="22"/>
      <c r="K15" s="22"/>
      <c r="L15" s="25"/>
      <c r="M15" s="82">
        <v>0</v>
      </c>
      <c r="N15" s="82">
        <v>42252</v>
      </c>
      <c r="O15" s="75">
        <f t="shared" si="0"/>
        <v>42252</v>
      </c>
    </row>
    <row r="16" spans="2:15" s="39" customFormat="1" ht="17.25" customHeight="1">
      <c r="B16" s="24"/>
      <c r="C16" s="22"/>
      <c r="D16" s="22"/>
      <c r="E16" s="22" t="s">
        <v>57</v>
      </c>
      <c r="F16" s="22"/>
      <c r="G16" s="22"/>
      <c r="H16" s="22"/>
      <c r="I16" s="22"/>
      <c r="J16" s="22"/>
      <c r="K16" s="22"/>
      <c r="L16" s="25"/>
      <c r="M16" s="82">
        <v>270000</v>
      </c>
      <c r="N16" s="82">
        <v>285000</v>
      </c>
      <c r="O16" s="75">
        <f t="shared" si="0"/>
        <v>15000</v>
      </c>
    </row>
    <row r="17" spans="2:15" s="39" customFormat="1" ht="17.25" customHeight="1">
      <c r="B17" s="24"/>
      <c r="C17" s="22"/>
      <c r="D17" s="22"/>
      <c r="E17" s="22" t="s">
        <v>58</v>
      </c>
      <c r="F17" s="22"/>
      <c r="G17" s="22"/>
      <c r="H17" s="22"/>
      <c r="I17" s="22"/>
      <c r="J17" s="22"/>
      <c r="K17" s="22"/>
      <c r="L17" s="25"/>
      <c r="M17" s="127">
        <v>40000</v>
      </c>
      <c r="N17" s="127">
        <v>40000</v>
      </c>
      <c r="O17" s="75">
        <f t="shared" si="0"/>
        <v>0</v>
      </c>
    </row>
    <row r="18" spans="2:15" s="39" customFormat="1" ht="17.25" customHeight="1">
      <c r="B18" s="24"/>
      <c r="C18" s="22"/>
      <c r="D18" s="22"/>
      <c r="E18" s="22" t="s">
        <v>74</v>
      </c>
      <c r="F18" s="22"/>
      <c r="G18" s="22"/>
      <c r="H18" s="22"/>
      <c r="I18" s="22"/>
      <c r="J18" s="22"/>
      <c r="K18" s="22"/>
      <c r="L18" s="25"/>
      <c r="M18" s="127">
        <v>931586</v>
      </c>
      <c r="N18" s="127">
        <v>946315</v>
      </c>
      <c r="O18" s="75">
        <f t="shared" si="0"/>
        <v>14729</v>
      </c>
    </row>
    <row r="19" spans="2:15" s="39" customFormat="1" ht="17.25" customHeight="1" thickBot="1">
      <c r="B19" s="24"/>
      <c r="C19" s="22"/>
      <c r="D19" s="22"/>
      <c r="E19" s="22" t="s">
        <v>60</v>
      </c>
      <c r="F19" s="22"/>
      <c r="G19" s="22"/>
      <c r="H19" s="22"/>
      <c r="I19" s="22"/>
      <c r="J19" s="22"/>
      <c r="K19" s="22"/>
      <c r="L19" s="25"/>
      <c r="M19" s="122">
        <v>288263</v>
      </c>
      <c r="N19" s="122">
        <v>126148</v>
      </c>
      <c r="O19" s="77">
        <f t="shared" si="0"/>
        <v>-162115</v>
      </c>
    </row>
    <row r="20" spans="2:15" s="39" customFormat="1" ht="17.25" customHeight="1" thickBot="1">
      <c r="B20" s="26"/>
      <c r="C20" s="27"/>
      <c r="D20" s="27"/>
      <c r="E20" s="27"/>
      <c r="F20" s="27"/>
      <c r="G20" s="27"/>
      <c r="H20" s="27" t="s">
        <v>21</v>
      </c>
      <c r="I20" s="27"/>
      <c r="J20" s="27"/>
      <c r="K20" s="27"/>
      <c r="L20" s="28"/>
      <c r="M20" s="125">
        <f>SUM(M14:M19)</f>
        <v>1549903</v>
      </c>
      <c r="N20" s="125">
        <f>SUM(N14:N19)</f>
        <v>1439715</v>
      </c>
      <c r="O20" s="78">
        <f t="shared" si="0"/>
        <v>-110188</v>
      </c>
    </row>
    <row r="21" spans="2:15" s="39" customFormat="1" ht="17.25" customHeight="1">
      <c r="B21" s="24"/>
      <c r="C21" s="22"/>
      <c r="D21" s="22" t="s">
        <v>4</v>
      </c>
      <c r="E21" s="22"/>
      <c r="F21" s="22"/>
      <c r="G21" s="22"/>
      <c r="H21" s="22"/>
      <c r="I21" s="22"/>
      <c r="J21" s="22"/>
      <c r="K21" s="22"/>
      <c r="L21" s="25"/>
      <c r="M21" s="81"/>
      <c r="N21" s="81"/>
      <c r="O21" s="73"/>
    </row>
    <row r="22" spans="2:15" s="39" customFormat="1" ht="17.25" customHeight="1">
      <c r="B22" s="24"/>
      <c r="C22" s="22"/>
      <c r="D22" s="22"/>
      <c r="E22" s="22" t="s">
        <v>5</v>
      </c>
      <c r="F22" s="22"/>
      <c r="G22" s="22"/>
      <c r="H22" s="22"/>
      <c r="I22" s="22"/>
      <c r="J22" s="22"/>
      <c r="K22" s="22"/>
      <c r="L22" s="25"/>
      <c r="M22" s="82"/>
      <c r="N22" s="82"/>
      <c r="O22" s="75"/>
    </row>
    <row r="23" spans="2:15" s="39" customFormat="1" ht="17.25" customHeight="1">
      <c r="B23" s="24"/>
      <c r="C23" s="22"/>
      <c r="D23" s="22"/>
      <c r="E23" s="22"/>
      <c r="F23" s="22" t="s">
        <v>8</v>
      </c>
      <c r="G23" s="22"/>
      <c r="H23" s="22"/>
      <c r="I23" s="22"/>
      <c r="J23" s="22"/>
      <c r="K23" s="22"/>
      <c r="L23" s="25"/>
      <c r="M23" s="82">
        <v>0</v>
      </c>
      <c r="N23" s="82">
        <v>0</v>
      </c>
      <c r="O23" s="77">
        <v>0</v>
      </c>
    </row>
    <row r="24" spans="2:15" s="39" customFormat="1" ht="17.25" customHeight="1">
      <c r="B24" s="24"/>
      <c r="C24" s="22"/>
      <c r="D24" s="22"/>
      <c r="E24" s="22"/>
      <c r="F24" s="22" t="s">
        <v>9</v>
      </c>
      <c r="G24" s="22"/>
      <c r="H24" s="22"/>
      <c r="I24" s="22"/>
      <c r="J24" s="22"/>
      <c r="K24" s="22"/>
      <c r="L24" s="25"/>
      <c r="M24" s="127">
        <v>0</v>
      </c>
      <c r="N24" s="127">
        <v>0</v>
      </c>
      <c r="O24" s="77">
        <f>N24-M24</f>
        <v>0</v>
      </c>
    </row>
    <row r="25" spans="2:15" s="39" customFormat="1" ht="17.25" customHeight="1">
      <c r="B25" s="24"/>
      <c r="C25" s="22"/>
      <c r="D25" s="22"/>
      <c r="E25" s="22"/>
      <c r="F25" s="22"/>
      <c r="G25" s="22" t="s">
        <v>10</v>
      </c>
      <c r="H25" s="22"/>
      <c r="I25" s="22"/>
      <c r="J25" s="22"/>
      <c r="K25" s="22"/>
      <c r="L25" s="25"/>
      <c r="M25" s="82">
        <f>SUM(M23:M24)</f>
        <v>0</v>
      </c>
      <c r="N25" s="82">
        <f>SUM(N23:N24)</f>
        <v>0</v>
      </c>
      <c r="O25" s="75">
        <f>N25-M25</f>
        <v>0</v>
      </c>
    </row>
    <row r="26" spans="2:15" s="39" customFormat="1" ht="17.25" customHeight="1">
      <c r="B26" s="24"/>
      <c r="C26" s="22"/>
      <c r="D26" s="22"/>
      <c r="E26" s="22" t="s">
        <v>6</v>
      </c>
      <c r="F26" s="22"/>
      <c r="G26" s="22"/>
      <c r="H26" s="22"/>
      <c r="I26" s="22"/>
      <c r="J26" s="22"/>
      <c r="K26" s="22"/>
      <c r="L26" s="25"/>
      <c r="M26" s="81"/>
      <c r="N26" s="81"/>
      <c r="O26" s="73"/>
    </row>
    <row r="27" spans="2:15" s="39" customFormat="1" ht="17.25" customHeight="1">
      <c r="B27" s="24"/>
      <c r="C27" s="22"/>
      <c r="D27" s="22"/>
      <c r="E27" s="22"/>
      <c r="F27" s="22" t="s">
        <v>8</v>
      </c>
      <c r="G27" s="22"/>
      <c r="H27" s="22"/>
      <c r="I27" s="22"/>
      <c r="J27" s="22"/>
      <c r="K27" s="22"/>
      <c r="L27" s="25"/>
      <c r="M27" s="82">
        <v>435486</v>
      </c>
      <c r="N27" s="82">
        <v>433646</v>
      </c>
      <c r="O27" s="75">
        <f>N27-M27</f>
        <v>-1840</v>
      </c>
    </row>
    <row r="28" spans="2:15" s="39" customFormat="1" ht="17.25" customHeight="1">
      <c r="B28" s="24"/>
      <c r="C28" s="22"/>
      <c r="D28" s="22"/>
      <c r="E28" s="22"/>
      <c r="F28" s="22" t="s">
        <v>11</v>
      </c>
      <c r="G28" s="22"/>
      <c r="H28" s="22"/>
      <c r="I28" s="22"/>
      <c r="J28" s="22"/>
      <c r="K28" s="22"/>
      <c r="L28" s="25"/>
      <c r="M28" s="127">
        <v>1095225</v>
      </c>
      <c r="N28" s="127">
        <v>885425</v>
      </c>
      <c r="O28" s="77">
        <f>N28-M28</f>
        <v>-209800</v>
      </c>
    </row>
    <row r="29" spans="2:15" s="39" customFormat="1" ht="17.25" customHeight="1">
      <c r="B29" s="24"/>
      <c r="C29" s="22"/>
      <c r="D29" s="22"/>
      <c r="E29" s="22"/>
      <c r="F29" s="22"/>
      <c r="G29" s="22" t="s">
        <v>26</v>
      </c>
      <c r="H29" s="22"/>
      <c r="I29" s="22"/>
      <c r="J29" s="22"/>
      <c r="K29" s="22"/>
      <c r="L29" s="25"/>
      <c r="M29" s="82">
        <f>SUM(M27:M28)</f>
        <v>1530711</v>
      </c>
      <c r="N29" s="82">
        <f>SUM(N27:N28)</f>
        <v>1319071</v>
      </c>
      <c r="O29" s="75">
        <f>N29-M29</f>
        <v>-211640</v>
      </c>
    </row>
    <row r="30" spans="2:15" s="39" customFormat="1" ht="17.25" customHeight="1" thickBot="1">
      <c r="B30" s="30"/>
      <c r="C30" s="31"/>
      <c r="D30" s="31"/>
      <c r="E30" s="31"/>
      <c r="F30" s="31" t="s">
        <v>27</v>
      </c>
      <c r="G30" s="31"/>
      <c r="H30" s="31"/>
      <c r="I30" s="31"/>
      <c r="J30" s="31"/>
      <c r="K30" s="31"/>
      <c r="L30" s="32"/>
      <c r="M30" s="132">
        <v>0</v>
      </c>
      <c r="N30" s="132">
        <v>0</v>
      </c>
      <c r="O30" s="96">
        <v>0</v>
      </c>
    </row>
    <row r="31" spans="2:15" s="39" customFormat="1" ht="17.25" customHeight="1" thickBot="1">
      <c r="B31" s="26"/>
      <c r="C31" s="27"/>
      <c r="D31" s="27"/>
      <c r="E31" s="27"/>
      <c r="F31" s="27"/>
      <c r="G31" s="27"/>
      <c r="H31" s="27" t="s">
        <v>12</v>
      </c>
      <c r="I31" s="27"/>
      <c r="J31" s="27"/>
      <c r="K31" s="27"/>
      <c r="L31" s="28"/>
      <c r="M31" s="125">
        <f>M25+M29+M30</f>
        <v>1530711</v>
      </c>
      <c r="N31" s="125">
        <f>N25+N29+N30</f>
        <v>1319071</v>
      </c>
      <c r="O31" s="78">
        <f>N31-M31</f>
        <v>-211640</v>
      </c>
    </row>
    <row r="32" spans="2:15" s="39" customFormat="1" ht="17.25" customHeight="1">
      <c r="B32" s="24"/>
      <c r="C32" s="22"/>
      <c r="D32" s="22"/>
      <c r="E32" s="22"/>
      <c r="F32" s="22"/>
      <c r="G32" s="29"/>
      <c r="H32" s="22" t="s">
        <v>13</v>
      </c>
      <c r="I32" s="29"/>
      <c r="J32" s="22"/>
      <c r="K32" s="22"/>
      <c r="L32" s="25"/>
      <c r="M32" s="81">
        <f>M20-M31</f>
        <v>19192</v>
      </c>
      <c r="N32" s="81">
        <f>N20-N31</f>
        <v>120644</v>
      </c>
      <c r="O32" s="80">
        <f>N32-M32</f>
        <v>101452</v>
      </c>
    </row>
    <row r="33" spans="2:15" s="39" customFormat="1" ht="17.25" customHeight="1">
      <c r="B33" s="24"/>
      <c r="C33" s="22" t="s">
        <v>15</v>
      </c>
      <c r="D33" s="22"/>
      <c r="E33" s="22"/>
      <c r="F33" s="22"/>
      <c r="G33" s="22"/>
      <c r="H33" s="22"/>
      <c r="I33" s="22"/>
      <c r="J33" s="22"/>
      <c r="K33" s="22"/>
      <c r="L33" s="25"/>
      <c r="M33" s="82"/>
      <c r="N33" s="82"/>
      <c r="O33" s="73"/>
    </row>
    <row r="34" spans="2:15" s="39" customFormat="1" ht="17.25" customHeight="1">
      <c r="B34" s="24"/>
      <c r="C34" s="22"/>
      <c r="D34" s="22" t="s">
        <v>16</v>
      </c>
      <c r="E34" s="22"/>
      <c r="F34" s="22"/>
      <c r="G34" s="22"/>
      <c r="H34" s="22"/>
      <c r="I34" s="22"/>
      <c r="J34" s="22"/>
      <c r="K34" s="22"/>
      <c r="L34" s="25"/>
      <c r="M34" s="82"/>
      <c r="N34" s="82"/>
      <c r="O34" s="75"/>
    </row>
    <row r="35" spans="2:15" s="39" customFormat="1" ht="17.25" customHeight="1">
      <c r="B35" s="24"/>
      <c r="C35" s="22"/>
      <c r="D35" s="22"/>
      <c r="E35" s="53" t="s">
        <v>88</v>
      </c>
      <c r="F35" s="22"/>
      <c r="G35" s="22"/>
      <c r="H35" s="22"/>
      <c r="I35" s="22"/>
      <c r="J35" s="22"/>
      <c r="K35" s="22"/>
      <c r="L35" s="25"/>
      <c r="M35" s="82">
        <v>0</v>
      </c>
      <c r="N35" s="82">
        <v>0</v>
      </c>
      <c r="O35" s="75">
        <v>0</v>
      </c>
    </row>
    <row r="36" spans="2:15" s="39" customFormat="1" ht="17.25" customHeight="1" thickBot="1">
      <c r="B36" s="24"/>
      <c r="C36" s="22"/>
      <c r="D36" s="22"/>
      <c r="E36" s="22" t="s">
        <v>23</v>
      </c>
      <c r="F36" s="22"/>
      <c r="G36" s="22"/>
      <c r="H36" s="22"/>
      <c r="I36" s="22"/>
      <c r="J36" s="22"/>
      <c r="K36" s="22"/>
      <c r="L36" s="25"/>
      <c r="M36" s="122">
        <v>0</v>
      </c>
      <c r="N36" s="122">
        <v>0</v>
      </c>
      <c r="O36" s="79">
        <f>N36-M36</f>
        <v>0</v>
      </c>
    </row>
    <row r="37" spans="2:15" s="39" customFormat="1" ht="17.25" customHeight="1" thickBot="1">
      <c r="B37" s="26"/>
      <c r="C37" s="27"/>
      <c r="D37" s="27"/>
      <c r="E37" s="27"/>
      <c r="F37" s="27"/>
      <c r="G37" s="27"/>
      <c r="H37" s="27" t="s">
        <v>17</v>
      </c>
      <c r="I37" s="27"/>
      <c r="J37" s="27"/>
      <c r="K37" s="27"/>
      <c r="L37" s="28"/>
      <c r="M37" s="125">
        <f>SUM(M35:M36)</f>
        <v>0</v>
      </c>
      <c r="N37" s="125">
        <f>SUM(N35:N36)</f>
        <v>0</v>
      </c>
      <c r="O37" s="78">
        <f>N37-M37</f>
        <v>0</v>
      </c>
    </row>
    <row r="38" spans="2:15" s="39" customFormat="1" ht="17.25" customHeight="1">
      <c r="B38" s="24"/>
      <c r="C38" s="22"/>
      <c r="D38" s="22" t="s">
        <v>24</v>
      </c>
      <c r="E38" s="22"/>
      <c r="F38" s="22"/>
      <c r="G38" s="22"/>
      <c r="H38" s="22"/>
      <c r="I38" s="22"/>
      <c r="J38" s="22"/>
      <c r="K38" s="22"/>
      <c r="L38" s="25"/>
      <c r="M38" s="81"/>
      <c r="N38" s="81"/>
      <c r="O38" s="73"/>
    </row>
    <row r="39" spans="2:15" s="39" customFormat="1" ht="17.25" customHeight="1">
      <c r="B39" s="24"/>
      <c r="C39" s="22"/>
      <c r="D39" s="22"/>
      <c r="E39" s="22" t="s">
        <v>52</v>
      </c>
      <c r="F39" s="22"/>
      <c r="G39" s="22"/>
      <c r="H39" s="22"/>
      <c r="I39" s="22"/>
      <c r="J39" s="22"/>
      <c r="K39" s="22"/>
      <c r="L39" s="25"/>
      <c r="M39" s="127">
        <v>0</v>
      </c>
      <c r="N39" s="127">
        <v>0</v>
      </c>
      <c r="O39" s="77">
        <v>0</v>
      </c>
    </row>
    <row r="40" spans="2:15" s="39" customFormat="1" ht="17.25" customHeight="1" thickBot="1">
      <c r="B40" s="30"/>
      <c r="C40" s="31"/>
      <c r="D40" s="31"/>
      <c r="E40" s="22" t="s">
        <v>53</v>
      </c>
      <c r="F40" s="31"/>
      <c r="G40" s="31"/>
      <c r="H40" s="31"/>
      <c r="I40" s="31"/>
      <c r="J40" s="31"/>
      <c r="K40" s="31"/>
      <c r="L40" s="32"/>
      <c r="M40" s="122">
        <v>0</v>
      </c>
      <c r="N40" s="122">
        <v>0</v>
      </c>
      <c r="O40" s="77">
        <v>0</v>
      </c>
    </row>
    <row r="41" spans="2:15" s="39" customFormat="1" ht="17.25" customHeight="1" thickBot="1">
      <c r="B41" s="26"/>
      <c r="C41" s="27"/>
      <c r="D41" s="27"/>
      <c r="E41" s="27"/>
      <c r="F41" s="27"/>
      <c r="G41" s="27"/>
      <c r="H41" s="27" t="s">
        <v>25</v>
      </c>
      <c r="I41" s="27"/>
      <c r="J41" s="27"/>
      <c r="K41" s="27"/>
      <c r="L41" s="28"/>
      <c r="M41" s="125">
        <f>SUM(M39:M40)</f>
        <v>0</v>
      </c>
      <c r="N41" s="125">
        <f>SUM(N39:N40)</f>
        <v>0</v>
      </c>
      <c r="O41" s="78">
        <f>N41-M41</f>
        <v>0</v>
      </c>
    </row>
    <row r="42" spans="2:15" s="39" customFormat="1" ht="17.25" customHeight="1">
      <c r="B42" s="24"/>
      <c r="C42" s="22"/>
      <c r="D42" s="22"/>
      <c r="E42" s="22"/>
      <c r="F42" s="22"/>
      <c r="G42" s="29"/>
      <c r="H42" s="22" t="s">
        <v>28</v>
      </c>
      <c r="I42" s="22"/>
      <c r="J42" s="22"/>
      <c r="K42" s="22"/>
      <c r="L42" s="25"/>
      <c r="M42" s="81">
        <f>M37-M41</f>
        <v>0</v>
      </c>
      <c r="N42" s="81">
        <f>N37-N41</f>
        <v>0</v>
      </c>
      <c r="O42" s="73">
        <f>N42-M42</f>
        <v>0</v>
      </c>
    </row>
    <row r="43" spans="2:15" s="39" customFormat="1" ht="17.25" customHeight="1">
      <c r="B43" s="24"/>
      <c r="C43" s="22"/>
      <c r="D43" s="22"/>
      <c r="E43" s="22"/>
      <c r="F43" s="22"/>
      <c r="G43" s="29"/>
      <c r="H43" s="22" t="s">
        <v>63</v>
      </c>
      <c r="I43" s="22"/>
      <c r="J43" s="22"/>
      <c r="K43" s="22"/>
      <c r="L43" s="25"/>
      <c r="M43" s="81">
        <v>307385</v>
      </c>
      <c r="N43" s="81">
        <v>2188392</v>
      </c>
      <c r="O43" s="73">
        <v>1881007</v>
      </c>
    </row>
    <row r="44" spans="2:15" s="39" customFormat="1" ht="17.25" customHeight="1">
      <c r="B44" s="24"/>
      <c r="C44" s="22"/>
      <c r="D44" s="22"/>
      <c r="E44" s="22"/>
      <c r="F44" s="22"/>
      <c r="G44" s="29"/>
      <c r="H44" s="22" t="s">
        <v>36</v>
      </c>
      <c r="I44" s="22"/>
      <c r="J44" s="22"/>
      <c r="K44" s="22"/>
      <c r="L44" s="25"/>
      <c r="M44" s="82">
        <v>326577</v>
      </c>
      <c r="N44" s="82">
        <v>2309036</v>
      </c>
      <c r="O44" s="73">
        <v>1982459</v>
      </c>
    </row>
    <row r="45" spans="2:15" s="39" customFormat="1" ht="17.25" customHeight="1">
      <c r="B45" s="24"/>
      <c r="C45" s="22"/>
      <c r="D45" s="22"/>
      <c r="E45" s="22"/>
      <c r="F45" s="22"/>
      <c r="G45" s="29"/>
      <c r="H45" s="22" t="s">
        <v>34</v>
      </c>
      <c r="I45" s="22"/>
      <c r="J45" s="22"/>
      <c r="K45" s="22"/>
      <c r="L45" s="25"/>
      <c r="M45" s="82">
        <v>91224694</v>
      </c>
      <c r="N45" s="82">
        <v>91551271</v>
      </c>
      <c r="O45" s="73">
        <v>326577</v>
      </c>
    </row>
    <row r="46" spans="2:15" s="39" customFormat="1" ht="17.25" customHeight="1" thickBot="1">
      <c r="B46" s="24"/>
      <c r="C46" s="22"/>
      <c r="D46" s="22"/>
      <c r="E46" s="22"/>
      <c r="F46" s="22"/>
      <c r="G46" s="29"/>
      <c r="H46" s="22" t="s">
        <v>35</v>
      </c>
      <c r="I46" s="22"/>
      <c r="J46" s="22"/>
      <c r="K46" s="22"/>
      <c r="L46" s="25"/>
      <c r="M46" s="122">
        <v>91551271</v>
      </c>
      <c r="N46" s="122">
        <v>93860307</v>
      </c>
      <c r="O46" s="97">
        <v>2309036</v>
      </c>
    </row>
    <row r="47" spans="2:15" s="39" customFormat="1" ht="17.25" customHeight="1" thickBot="1">
      <c r="B47" s="26" t="s">
        <v>38</v>
      </c>
      <c r="C47" s="27"/>
      <c r="D47" s="27"/>
      <c r="E47" s="27"/>
      <c r="F47" s="27"/>
      <c r="G47" s="27"/>
      <c r="H47" s="27"/>
      <c r="I47" s="27"/>
      <c r="J47" s="27"/>
      <c r="K47" s="27"/>
      <c r="L47" s="28"/>
      <c r="M47" s="76">
        <v>91551271</v>
      </c>
      <c r="N47" s="76">
        <v>93860307</v>
      </c>
      <c r="O47" s="78">
        <v>2309036</v>
      </c>
    </row>
    <row r="48" s="39" customFormat="1" ht="17.25" customHeight="1"/>
    <row r="49" s="39" customFormat="1" ht="17.25" customHeight="1"/>
    <row r="50" s="39" customFormat="1" ht="17.25" customHeight="1"/>
    <row r="51" s="39" customFormat="1" ht="17.25" customHeight="1"/>
    <row r="52" s="39" customFormat="1" ht="17.25" customHeight="1"/>
    <row r="53" s="39" customFormat="1" ht="17.25" customHeight="1"/>
    <row r="54" s="39" customFormat="1" ht="17.25" customHeight="1"/>
    <row r="55" s="39" customFormat="1" ht="17.25" customHeight="1"/>
    <row r="56" s="39" customFormat="1" ht="17.25" customHeight="1"/>
    <row r="57" s="39" customFormat="1" ht="17.25" customHeight="1"/>
    <row r="58" s="39" customFormat="1" ht="17.25" customHeight="1"/>
    <row r="59" s="39" customFormat="1" ht="17.25" customHeight="1"/>
    <row r="60" s="39" customFormat="1" ht="17.25" customHeight="1"/>
    <row r="61" s="39" customFormat="1" ht="17.25" customHeight="1"/>
    <row r="62" s="39" customFormat="1" ht="17.25" customHeight="1"/>
    <row r="63" s="39" customFormat="1" ht="17.25" customHeight="1"/>
    <row r="64" s="39" customFormat="1" ht="17.25" customHeight="1"/>
    <row r="65" s="39" customFormat="1" ht="17.25" customHeight="1"/>
    <row r="66" s="39" customFormat="1" ht="17.25" customHeight="1"/>
    <row r="67" s="39" customFormat="1" ht="17.25" customHeight="1"/>
    <row r="68" s="39" customFormat="1" ht="17.25" customHeight="1"/>
    <row r="69" s="39" customFormat="1" ht="17.25" customHeight="1"/>
    <row r="70" s="39" customFormat="1" ht="17.25" customHeight="1"/>
    <row r="71" s="39" customFormat="1" ht="17.25" customHeight="1"/>
    <row r="72" s="39" customFormat="1" ht="17.25" customHeight="1"/>
    <row r="73" s="39" customFormat="1" ht="17.25" customHeight="1"/>
    <row r="74" s="39" customFormat="1" ht="17.25" customHeight="1"/>
    <row r="75" s="39" customFormat="1" ht="17.25" customHeight="1"/>
    <row r="76" s="39" customFormat="1" ht="17.25" customHeight="1"/>
    <row r="77" s="39" customFormat="1" ht="17.25" customHeight="1"/>
    <row r="78" s="39" customFormat="1" ht="17.25" customHeight="1"/>
    <row r="79" s="39" customFormat="1" ht="17.25" customHeight="1"/>
    <row r="80" s="39" customFormat="1" ht="17.25" customHeight="1"/>
    <row r="81" s="39" customFormat="1" ht="17.25" customHeight="1"/>
    <row r="82" s="39" customFormat="1" ht="17.25" customHeight="1"/>
    <row r="83" s="39" customFormat="1" ht="17.25" customHeight="1"/>
    <row r="84" s="39" customFormat="1" ht="17.25" customHeight="1"/>
    <row r="85" s="39" customFormat="1" ht="17.25" customHeight="1"/>
    <row r="86" s="39" customFormat="1" ht="17.25" customHeight="1"/>
    <row r="87" s="39" customFormat="1" ht="17.25" customHeight="1"/>
    <row r="88" s="39" customFormat="1" ht="17.25" customHeight="1"/>
    <row r="89" s="39" customFormat="1" ht="17.25" customHeight="1"/>
    <row r="90" s="39" customFormat="1" ht="17.25" customHeight="1"/>
    <row r="91" s="39" customFormat="1" ht="17.25" customHeight="1"/>
    <row r="92" s="39" customFormat="1" ht="17.25" customHeight="1"/>
    <row r="93" s="39" customFormat="1" ht="17.25" customHeight="1"/>
    <row r="94" s="39" customFormat="1" ht="17.25" customHeight="1"/>
    <row r="95" s="39" customFormat="1" ht="17.25" customHeight="1"/>
    <row r="96" s="39" customFormat="1" ht="17.25" customHeight="1"/>
    <row r="97" s="39" customFormat="1" ht="17.25" customHeight="1"/>
    <row r="98" s="39" customFormat="1" ht="17.25" customHeight="1"/>
    <row r="99" s="39" customFormat="1" ht="17.25" customHeight="1"/>
    <row r="100" s="39" customFormat="1" ht="17.25" customHeight="1"/>
    <row r="101" s="39" customFormat="1" ht="17.25" customHeight="1"/>
    <row r="102" s="39" customFormat="1" ht="17.25" customHeight="1"/>
    <row r="103" s="39" customFormat="1" ht="17.25" customHeight="1"/>
    <row r="104" s="39" customFormat="1" ht="17.25" customHeight="1"/>
    <row r="105" s="39" customFormat="1" ht="17.25" customHeight="1"/>
    <row r="106" s="39" customFormat="1" ht="17.25" customHeight="1"/>
    <row r="107" s="39" customFormat="1" ht="17.25" customHeight="1"/>
    <row r="108" s="39" customFormat="1" ht="17.25" customHeight="1"/>
    <row r="109" s="39" customFormat="1" ht="17.25" customHeight="1"/>
    <row r="110" s="39" customFormat="1" ht="17.25" customHeight="1"/>
    <row r="111" s="39" customFormat="1" ht="17.25" customHeight="1"/>
    <row r="112" s="39" customFormat="1" ht="17.25" customHeight="1"/>
    <row r="113" s="39" customFormat="1" ht="17.25" customHeight="1"/>
    <row r="114" s="39" customFormat="1" ht="17.25" customHeight="1"/>
    <row r="115" s="39" customFormat="1" ht="17.25" customHeight="1"/>
    <row r="116" s="39" customFormat="1" ht="17.25" customHeight="1"/>
    <row r="117" s="39" customFormat="1" ht="17.25" customHeight="1"/>
    <row r="118" s="39" customFormat="1" ht="17.25" customHeight="1"/>
    <row r="119" s="39" customFormat="1" ht="17.25" customHeight="1"/>
    <row r="120" s="39" customFormat="1" ht="17.25" customHeight="1"/>
    <row r="121" s="39" customFormat="1" ht="17.25" customHeight="1"/>
    <row r="122" s="39" customFormat="1" ht="17.25" customHeight="1"/>
    <row r="123" s="39" customFormat="1" ht="17.25" customHeight="1"/>
    <row r="124" s="39" customFormat="1" ht="17.25" customHeight="1"/>
    <row r="125" s="39" customFormat="1" ht="17.25" customHeight="1"/>
    <row r="126" s="39" customFormat="1" ht="17.25" customHeight="1"/>
    <row r="127" s="39" customFormat="1" ht="17.25" customHeight="1"/>
    <row r="128" s="39" customFormat="1" ht="17.25" customHeight="1"/>
    <row r="129" s="39" customFormat="1" ht="17.25" customHeight="1"/>
    <row r="130" s="39" customFormat="1" ht="17.25" customHeight="1"/>
    <row r="131" s="39" customFormat="1" ht="17.25" customHeight="1"/>
    <row r="132" s="39" customFormat="1" ht="17.25" customHeight="1"/>
    <row r="133" s="39" customFormat="1" ht="17.25" customHeight="1"/>
    <row r="134" s="39" customFormat="1" ht="17.25" customHeight="1"/>
    <row r="135" s="39" customFormat="1" ht="17.25" customHeight="1"/>
    <row r="136" s="39" customFormat="1" ht="17.25" customHeight="1"/>
    <row r="137" s="39" customFormat="1" ht="17.25" customHeight="1"/>
    <row r="138" s="39" customFormat="1" ht="17.25" customHeight="1"/>
    <row r="139" s="39" customFormat="1" ht="17.25" customHeight="1"/>
    <row r="140" s="39" customFormat="1" ht="17.25" customHeight="1"/>
    <row r="141" s="39" customFormat="1" ht="17.25" customHeight="1"/>
    <row r="142" s="39" customFormat="1" ht="17.25" customHeight="1"/>
    <row r="143" s="39" customFormat="1" ht="17.25" customHeight="1"/>
    <row r="144" s="39" customFormat="1" ht="17.25" customHeight="1"/>
    <row r="145" s="39" customFormat="1" ht="17.25" customHeight="1"/>
    <row r="146" s="39" customFormat="1" ht="17.25" customHeight="1"/>
    <row r="147" s="39" customFormat="1" ht="17.25" customHeight="1"/>
    <row r="148" s="39" customFormat="1" ht="17.25" customHeight="1"/>
    <row r="149" s="39" customFormat="1" ht="17.25" customHeight="1"/>
    <row r="150" s="39" customFormat="1" ht="17.25" customHeight="1"/>
    <row r="151" s="39" customFormat="1" ht="17.25" customHeight="1"/>
    <row r="152" s="39" customFormat="1" ht="17.25" customHeight="1"/>
    <row r="153" s="39" customFormat="1" ht="17.25" customHeight="1"/>
    <row r="154" s="39" customFormat="1" ht="17.25" customHeight="1"/>
    <row r="155" s="39" customFormat="1" ht="17.25" customHeight="1"/>
    <row r="156" s="39" customFormat="1" ht="17.25" customHeight="1"/>
    <row r="157" s="39" customFormat="1" ht="17.25" customHeight="1"/>
    <row r="158" s="39" customFormat="1" ht="17.25" customHeight="1"/>
    <row r="159" s="39" customFormat="1" ht="17.25" customHeight="1"/>
    <row r="160" s="39" customFormat="1" ht="17.25" customHeight="1"/>
    <row r="161" s="39" customFormat="1" ht="17.25" customHeight="1"/>
    <row r="162" s="39" customFormat="1" ht="17.25" customHeight="1"/>
    <row r="163" s="39" customFormat="1" ht="17.25" customHeight="1"/>
    <row r="164" s="39" customFormat="1" ht="17.25" customHeight="1"/>
    <row r="165" s="39" customFormat="1" ht="17.25" customHeight="1"/>
    <row r="166" s="39" customFormat="1" ht="17.25" customHeight="1"/>
    <row r="167" s="39" customFormat="1" ht="17.25" customHeight="1"/>
    <row r="168" s="39" customFormat="1" ht="17.25" customHeight="1"/>
    <row r="169" s="39" customFormat="1" ht="17.25" customHeight="1"/>
    <row r="170" s="39" customFormat="1" ht="17.25" customHeight="1"/>
    <row r="171" s="39" customFormat="1" ht="17.25" customHeight="1"/>
    <row r="172" s="39" customFormat="1" ht="17.25" customHeight="1"/>
    <row r="173" s="39" customFormat="1" ht="17.25" customHeight="1"/>
    <row r="174" s="39" customFormat="1" ht="17.25" customHeight="1"/>
    <row r="175" s="39" customFormat="1" ht="17.25" customHeight="1"/>
    <row r="176" s="39" customFormat="1" ht="17.25" customHeight="1"/>
    <row r="177" s="39" customFormat="1" ht="17.25" customHeight="1"/>
    <row r="178" s="39" customFormat="1" ht="17.25" customHeight="1"/>
    <row r="179" s="39" customFormat="1" ht="17.25" customHeight="1"/>
    <row r="180" s="39" customFormat="1" ht="17.25" customHeight="1"/>
    <row r="181" s="39" customFormat="1" ht="17.25" customHeight="1"/>
    <row r="182" s="39" customFormat="1" ht="17.25" customHeight="1"/>
    <row r="183" s="39" customFormat="1" ht="17.25" customHeight="1"/>
    <row r="184" s="39" customFormat="1" ht="17.25" customHeight="1"/>
    <row r="185" s="39" customFormat="1" ht="17.25" customHeight="1"/>
    <row r="186" s="39" customFormat="1" ht="17.25" customHeight="1"/>
    <row r="187" s="39" customFormat="1" ht="17.25" customHeight="1"/>
    <row r="188" s="39" customFormat="1" ht="17.25" customHeight="1"/>
    <row r="189" s="39" customFormat="1" ht="17.25" customHeight="1"/>
    <row r="190" s="39" customFormat="1" ht="17.25" customHeight="1"/>
    <row r="191" s="39" customFormat="1" ht="17.25" customHeight="1"/>
    <row r="192" s="39" customFormat="1" ht="17.25" customHeight="1"/>
    <row r="193" s="39" customFormat="1" ht="17.25" customHeight="1"/>
    <row r="194" s="39" customFormat="1" ht="17.25" customHeight="1"/>
    <row r="195" s="39" customFormat="1" ht="17.25" customHeight="1"/>
    <row r="196" s="39" customFormat="1" ht="17.25" customHeight="1"/>
    <row r="197" s="39" customFormat="1" ht="17.25" customHeight="1"/>
    <row r="198" s="39" customFormat="1" ht="17.25" customHeight="1"/>
    <row r="199" s="39" customFormat="1" ht="17.25" customHeight="1"/>
    <row r="200" s="39" customFormat="1" ht="17.25" customHeight="1"/>
    <row r="201" s="39" customFormat="1" ht="17.25" customHeight="1"/>
    <row r="202" s="39" customFormat="1" ht="17.25" customHeight="1"/>
    <row r="203" s="39" customFormat="1" ht="17.25" customHeight="1"/>
    <row r="204" s="39" customFormat="1" ht="17.25" customHeight="1"/>
    <row r="205" s="39" customFormat="1" ht="17.25" customHeight="1"/>
    <row r="206" s="39" customFormat="1" ht="17.25" customHeight="1"/>
    <row r="207" s="39" customFormat="1" ht="17.25" customHeight="1"/>
    <row r="208" s="39" customFormat="1" ht="17.25" customHeight="1"/>
    <row r="209" s="39" customFormat="1" ht="17.25" customHeight="1"/>
    <row r="210" s="39" customFormat="1" ht="17.25" customHeight="1"/>
    <row r="211" s="39" customFormat="1" ht="17.25" customHeight="1"/>
    <row r="212" s="39" customFormat="1" ht="17.25" customHeight="1"/>
    <row r="213" s="39" customFormat="1" ht="17.25" customHeight="1"/>
    <row r="214" s="39" customFormat="1" ht="17.25" customHeight="1"/>
    <row r="215" s="39" customFormat="1" ht="17.25" customHeight="1"/>
    <row r="216" s="39" customFormat="1" ht="17.25" customHeight="1"/>
    <row r="217" s="39" customFormat="1" ht="17.25" customHeight="1"/>
    <row r="218" s="39" customFormat="1" ht="17.25" customHeight="1"/>
  </sheetData>
  <sheetProtection sheet="1"/>
  <mergeCells count="1">
    <mergeCell ref="B10:L10"/>
  </mergeCells>
  <printOptions horizontalCentered="1"/>
  <pageMargins left="0.5905511811023623" right="0.5905511811023623" top="0.7874015748031497" bottom="0.7874015748031497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tomimura2</dc:creator>
  <cp:keywords/>
  <dc:description/>
  <cp:lastModifiedBy>fujiwara</cp:lastModifiedBy>
  <cp:lastPrinted>2018-04-22T06:17:30Z</cp:lastPrinted>
  <dcterms:created xsi:type="dcterms:W3CDTF">2008-04-17T00:06:56Z</dcterms:created>
  <dcterms:modified xsi:type="dcterms:W3CDTF">2018-11-27T06:46:29Z</dcterms:modified>
  <cp:category/>
  <cp:version/>
  <cp:contentType/>
  <cp:contentStatus/>
</cp:coreProperties>
</file>